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9090" activeTab="0"/>
  </bookViews>
  <sheets>
    <sheet name="стр.1_3" sheetId="1" r:id="rId1"/>
    <sheet name="Лист1" sheetId="2" r:id="rId2"/>
  </sheets>
  <definedNames>
    <definedName name="_xlnm.Print_Area" localSheetId="0">'стр.1_3'!$A$1:$DD$73</definedName>
  </definedNames>
  <calcPr fullCalcOnLoad="1"/>
</workbook>
</file>

<file path=xl/comments1.xml><?xml version="1.0" encoding="utf-8"?>
<comments xmlns="http://schemas.openxmlformats.org/spreadsheetml/2006/main">
  <authors>
    <author>user_3571</author>
    <author>User</author>
  </authors>
  <commentList>
    <comment ref="BT53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 на 2016 год</t>
        </r>
      </text>
    </comment>
    <comment ref="BT54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файла  "новые таблицы к расчету потерь 2016"</t>
        </r>
      </text>
    </comment>
    <comment ref="BT56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 на 2016 год</t>
        </r>
      </text>
    </comment>
    <comment ref="BT58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тарифовн на 2016 год</t>
        </r>
      </text>
    </comment>
    <comment ref="BT60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файла  "новые таблицы к расчету потерь 2016"</t>
        </r>
      </text>
    </comment>
    <comment ref="CD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балансовая стоимость </t>
        </r>
      </text>
    </comment>
    <comment ref="CD54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 на 2017 г
из файла  "новые таблицы к расчету потерь 2017"</t>
        </r>
      </text>
    </comment>
    <comment ref="CD56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 на 2017</t>
        </r>
      </text>
    </comment>
    <comment ref="CD58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таблицы Т19 расч Т на 2017 г</t>
        </r>
      </text>
    </comment>
    <comment ref="CD60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файла  "новые таблицы к расчету потерь 2017"</t>
        </r>
      </text>
    </comment>
    <comment ref="CD53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из расчета тарифов на 2016 год</t>
        </r>
      </text>
    </comment>
  </commentList>
</comments>
</file>

<file path=xl/sharedStrings.xml><?xml version="1.0" encoding="utf-8"?>
<sst xmlns="http://schemas.openxmlformats.org/spreadsheetml/2006/main" count="205" uniqueCount="153">
  <si>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</si>
  <si>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</si>
  <si>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</si>
  <si>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</si>
  <si>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</si>
  <si>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</si>
  <si>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</si>
  <si>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</si>
  <si>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</si>
  <si>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</si>
  <si>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</si>
  <si>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</si>
  <si>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</si>
  <si>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</si>
  <si>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</si>
  <si>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</si>
  <si>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</si>
  <si>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</si>
  <si>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</si>
  <si>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</si>
  <si>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</si>
  <si>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</si>
  <si>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</si>
  <si>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</si>
  <si>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</si>
  <si>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</si>
  <si>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</si>
  <si>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</si>
  <si>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</si>
  <si>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</si>
  <si>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</si>
  <si>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</si>
  <si>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</si>
  <si>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</si>
  <si>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</si>
  <si>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</si>
  <si>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</si>
  <si>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</si>
  <si>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</si>
  <si>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</si>
  <si>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</si>
  <si>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</si>
  <si>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</si>
  <si>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</si>
  <si>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</si>
  <si>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</si>
  <si>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</si>
  <si>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</si>
  <si>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</si>
  <si>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</si>
  <si>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</si>
  <si>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</si>
  <si>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</si>
  <si>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</si>
  <si>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</si>
  <si>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</si>
  <si>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</si>
  <si>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</si>
  <si>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</si>
  <si>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</si>
  <si>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</si>
  <si>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</si>
  <si>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</si>
  <si>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</si>
  <si>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</si>
  <si>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</si>
  <si>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</si>
  <si>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</si>
  <si>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</si>
  <si>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</si>
  <si>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</si>
  <si>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</si>
  <si>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</si>
  <si>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</si>
  <si>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</si>
  <si>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</si>
  <si>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</si>
  <si>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</si>
  <si>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</si>
  <si>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</si>
  <si>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</si>
  <si>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</si>
  <si>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</si>
  <si>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</si>
  <si>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</si>
  <si>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</si>
  <si>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</si>
  <si>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</si>
  <si>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</si>
  <si>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</si>
  <si>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</si>
  <si>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</si>
  <si>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</si>
  <si>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</si>
  <si>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</si>
  <si>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</si>
  <si>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</si>
  <si>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</si>
  <si>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</si>
  <si>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</si>
  <si>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</si>
  <si>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</si>
  <si>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</si>
  <si>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</si>
  <si>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</si>
  <si>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</si>
  <si>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</si>
  <si>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</si>
  <si>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</si>
  <si>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</si>
  <si>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</si>
  <si>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</si>
  <si>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</si>
  <si>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</si>
  <si>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</si>
  <si>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</si>
  <si>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</si>
  <si>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</si>
  <si>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</si>
  <si>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</si>
  <si>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</si>
  <si>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</si>
  <si>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</si>
  <si>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</si>
  <si>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</si>
  <si>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</si>
  <si>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</si>
  <si>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</si>
  <si>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</si>
  <si>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</si>
  <si>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ОАО "Корпорация ВСМПО-АВИСМА"</t>
  </si>
  <si>
    <t>6607000556</t>
  </si>
  <si>
    <t>997550001</t>
  </si>
  <si>
    <t>Код</t>
  </si>
  <si>
    <t>Статья затрат</t>
  </si>
  <si>
    <t>Обороты Дт</t>
  </si>
  <si>
    <t xml:space="preserve">       007</t>
  </si>
  <si>
    <t>Заработная плата  производственных рабочих (007)</t>
  </si>
  <si>
    <t xml:space="preserve">       008</t>
  </si>
  <si>
    <t>Страховые взносы производственных рабочих (008)</t>
  </si>
  <si>
    <t xml:space="preserve">       017</t>
  </si>
  <si>
    <t>Услуги сторонних организаций (017)</t>
  </si>
  <si>
    <t xml:space="preserve">       074</t>
  </si>
  <si>
    <t>Капитальный ремонт зданий, сооружений (074)</t>
  </si>
  <si>
    <t xml:space="preserve">       076</t>
  </si>
  <si>
    <t>Капитальный ремонт оборудования (служба энергетика) (076)</t>
  </si>
  <si>
    <t xml:space="preserve">       102</t>
  </si>
  <si>
    <t>Амортизация (102)</t>
  </si>
  <si>
    <t xml:space="preserve">       999</t>
  </si>
  <si>
    <t>Закрытие счета (кредит) (999)</t>
  </si>
  <si>
    <t>2016 год факт 23.100.06-02.</t>
  </si>
  <si>
    <t>Тариф на 2017 год не устанавливался</t>
  </si>
  <si>
    <t>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</si>
</sst>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171" fontId="10" fillId="0" borderId="12" xfId="59" applyFont="1" applyFill="1" applyBorder="1" applyAlignment="1" applyProtection="1">
      <alignment horizontal="right" vertical="top" wrapText="1"/>
      <protection/>
    </xf>
    <xf numFmtId="171" fontId="9" fillId="0" borderId="12" xfId="59" applyFont="1" applyFill="1" applyBorder="1" applyAlignment="1" applyProtection="1">
      <alignment horizontal="left" vertical="top"/>
      <protection/>
    </xf>
    <xf numFmtId="4" fontId="6" fillId="0" borderId="0" xfId="0" applyNumberFormat="1" applyFont="1" applyAlignment="1">
      <alignment/>
    </xf>
    <xf numFmtId="4" fontId="11" fillId="0" borderId="0" xfId="52" applyNumberFormat="1" applyFont="1" applyFill="1" applyBorder="1" applyAlignment="1">
      <alignment horizontal="center" vertical="center"/>
      <protection/>
    </xf>
    <xf numFmtId="9" fontId="6" fillId="0" borderId="0" xfId="56" applyFont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Border="1" applyAlignment="1">
      <alignment horizontal="left" vertical="center" wrapText="1"/>
    </xf>
    <xf numFmtId="171" fontId="6" fillId="0" borderId="10" xfId="59" applyFont="1" applyFill="1" applyBorder="1" applyAlignment="1">
      <alignment horizontal="center" vertical="center"/>
    </xf>
    <xf numFmtId="171" fontId="6" fillId="0" borderId="21" xfId="59" applyFont="1" applyFill="1" applyBorder="1" applyAlignment="1">
      <alignment horizontal="center" vertical="center"/>
    </xf>
    <xf numFmtId="171" fontId="6" fillId="0" borderId="11" xfId="59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1" fontId="6" fillId="0" borderId="10" xfId="59" applyFont="1" applyBorder="1" applyAlignment="1">
      <alignment horizontal="center" vertical="center"/>
    </xf>
    <xf numFmtId="171" fontId="6" fillId="0" borderId="21" xfId="59" applyFont="1" applyBorder="1" applyAlignment="1">
      <alignment horizontal="center" vertical="center"/>
    </xf>
    <xf numFmtId="171" fontId="6" fillId="0" borderId="11" xfId="59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1" fontId="6" fillId="33" borderId="10" xfId="59" applyFont="1" applyFill="1" applyBorder="1" applyAlignment="1">
      <alignment horizontal="center" vertical="center"/>
    </xf>
    <xf numFmtId="171" fontId="6" fillId="33" borderId="21" xfId="59" applyFont="1" applyFill="1" applyBorder="1" applyAlignment="1">
      <alignment horizontal="center" vertical="center"/>
    </xf>
    <xf numFmtId="171" fontId="6" fillId="33" borderId="11" xfId="59" applyFont="1" applyFill="1" applyBorder="1" applyAlignment="1">
      <alignment horizontal="center" vertical="center"/>
    </xf>
    <xf numFmtId="10" fontId="6" fillId="33" borderId="10" xfId="56" applyNumberFormat="1" applyFont="1" applyFill="1" applyBorder="1" applyAlignment="1">
      <alignment horizontal="center" vertical="center"/>
    </xf>
    <xf numFmtId="10" fontId="6" fillId="33" borderId="21" xfId="56" applyNumberFormat="1" applyFont="1" applyFill="1" applyBorder="1" applyAlignment="1">
      <alignment horizontal="center" vertical="center"/>
    </xf>
    <xf numFmtId="10" fontId="6" fillId="33" borderId="11" xfId="5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1" fontId="6" fillId="0" borderId="21" xfId="0" applyNumberFormat="1" applyFont="1" applyFill="1" applyBorder="1" applyAlignment="1">
      <alignment horizontal="center" vertical="center"/>
    </xf>
    <xf numFmtId="171" fontId="6" fillId="0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(конечный файл)2006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2"/>
  <sheetViews>
    <sheetView tabSelected="1" view="pageBreakPreview" zoomScaleSheetLayoutView="100" zoomScalePageLayoutView="0" workbookViewId="0" topLeftCell="A46">
      <selection activeCell="CN54" sqref="CN54:DD54"/>
    </sheetView>
  </sheetViews>
  <sheetFormatPr defaultColWidth="0.875" defaultRowHeight="15" customHeight="1"/>
  <cols>
    <col min="1" max="80" width="0.875" style="2" customWidth="1"/>
    <col min="81" max="81" width="3.625" style="2" customWidth="1"/>
    <col min="82" max="90" width="0.875" style="2" customWidth="1"/>
    <col min="91" max="91" width="5.875" style="2" customWidth="1"/>
    <col min="92" max="113" width="0.875" style="2" customWidth="1"/>
    <col min="114" max="114" width="1.00390625" style="2" customWidth="1"/>
    <col min="115" max="115" width="10.625" style="2" customWidth="1"/>
    <col min="116" max="116" width="1.25" style="2" customWidth="1"/>
    <col min="117" max="117" width="1.00390625" style="2" customWidth="1"/>
    <col min="118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3" customFormat="1" ht="14.2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3" customFormat="1" ht="14.25" customHeight="1">
      <c r="A7" s="18" t="s">
        <v>103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3" customFormat="1" ht="14.25" customHeight="1">
      <c r="A8" s="18" t="s">
        <v>126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ht="21" customHeight="1"/>
    <row r="10" spans="3:87" ht="15">
      <c r="C10" s="4" t="s">
        <v>30</v>
      </c>
      <c r="D10" s="4"/>
      <c r="AG10" s="29" t="s">
        <v>130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131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132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5" t="s">
        <v>128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129</v>
      </c>
      <c r="BB13" s="35"/>
      <c r="BC13" s="35"/>
      <c r="BD13" s="35"/>
      <c r="BE13" s="35"/>
      <c r="BF13" s="35"/>
      <c r="BG13" s="35"/>
      <c r="BH13" s="35"/>
      <c r="BI13" s="2" t="s">
        <v>35</v>
      </c>
    </row>
    <row r="15" spans="1:108" s="6" customFormat="1" ht="13.5">
      <c r="A15" s="25" t="s">
        <v>27</v>
      </c>
      <c r="B15" s="20"/>
      <c r="C15" s="20"/>
      <c r="D15" s="20"/>
      <c r="E15" s="20"/>
      <c r="F15" s="20"/>
      <c r="G15" s="20"/>
      <c r="H15" s="20"/>
      <c r="I15" s="21"/>
      <c r="J15" s="19" t="s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25" t="s">
        <v>36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6" t="s">
        <v>152</v>
      </c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8"/>
      <c r="CN15" s="25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22"/>
      <c r="B16" s="23"/>
      <c r="C16" s="23"/>
      <c r="D16" s="23"/>
      <c r="E16" s="23"/>
      <c r="F16" s="23"/>
      <c r="G16" s="23"/>
      <c r="H16" s="23"/>
      <c r="I16" s="24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42" t="s">
        <v>4</v>
      </c>
      <c r="B17" s="43"/>
      <c r="C17" s="43"/>
      <c r="D17" s="43"/>
      <c r="E17" s="43"/>
      <c r="F17" s="43"/>
      <c r="G17" s="43"/>
      <c r="H17" s="43"/>
      <c r="I17" s="44"/>
      <c r="J17" s="5"/>
      <c r="K17" s="45" t="s">
        <v>37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7"/>
      <c r="BI17" s="26" t="s">
        <v>38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38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38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15" s="6" customFormat="1" ht="60" customHeight="1">
      <c r="A18" s="42" t="s">
        <v>6</v>
      </c>
      <c r="B18" s="43"/>
      <c r="C18" s="43"/>
      <c r="D18" s="43"/>
      <c r="E18" s="43"/>
      <c r="F18" s="43"/>
      <c r="G18" s="43"/>
      <c r="H18" s="43"/>
      <c r="I18" s="44"/>
      <c r="J18" s="5"/>
      <c r="K18" s="45" t="s">
        <v>104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46"/>
      <c r="BU18" s="47"/>
      <c r="BV18" s="47"/>
      <c r="BW18" s="47"/>
      <c r="BX18" s="47"/>
      <c r="BY18" s="47"/>
      <c r="BZ18" s="47"/>
      <c r="CA18" s="47"/>
      <c r="CB18" s="47"/>
      <c r="CC18" s="48"/>
      <c r="CD18" s="46">
        <f>CD19+CD33</f>
        <v>111679.545</v>
      </c>
      <c r="CE18" s="47"/>
      <c r="CF18" s="47"/>
      <c r="CG18" s="47"/>
      <c r="CH18" s="47"/>
      <c r="CI18" s="47"/>
      <c r="CJ18" s="47"/>
      <c r="CK18" s="47"/>
      <c r="CL18" s="47"/>
      <c r="CM18" s="48"/>
      <c r="CN18" s="55" t="s">
        <v>151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  <c r="DK18" s="17" t="e">
        <f aca="true" t="shared" si="0" ref="DK18:DK41">CD18/BT18-1</f>
        <v>#DIV/0!</v>
      </c>
    </row>
    <row r="19" spans="1:115" s="6" customFormat="1" ht="30" customHeight="1">
      <c r="A19" s="42" t="s">
        <v>7</v>
      </c>
      <c r="B19" s="43"/>
      <c r="C19" s="43"/>
      <c r="D19" s="43"/>
      <c r="E19" s="43"/>
      <c r="F19" s="43"/>
      <c r="G19" s="43"/>
      <c r="H19" s="43"/>
      <c r="I19" s="44"/>
      <c r="J19" s="5"/>
      <c r="K19" s="45" t="s">
        <v>105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46"/>
      <c r="BU19" s="47"/>
      <c r="BV19" s="47"/>
      <c r="BW19" s="47"/>
      <c r="BX19" s="47"/>
      <c r="BY19" s="47"/>
      <c r="BZ19" s="47"/>
      <c r="CA19" s="47"/>
      <c r="CB19" s="47"/>
      <c r="CC19" s="48"/>
      <c r="CD19" s="56">
        <f>CD22+CD25+CD27</f>
        <v>88348.815</v>
      </c>
      <c r="CE19" s="50"/>
      <c r="CF19" s="50"/>
      <c r="CG19" s="50"/>
      <c r="CH19" s="50"/>
      <c r="CI19" s="50"/>
      <c r="CJ19" s="50"/>
      <c r="CK19" s="50"/>
      <c r="CL19" s="50"/>
      <c r="CM19" s="51"/>
      <c r="CN19" s="55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  <c r="DK19" s="17" t="e">
        <f t="shared" si="0"/>
        <v>#DIV/0!</v>
      </c>
    </row>
    <row r="20" spans="1:115" s="6" customFormat="1" ht="15" customHeight="1">
      <c r="A20" s="42" t="s">
        <v>8</v>
      </c>
      <c r="B20" s="43"/>
      <c r="C20" s="43"/>
      <c r="D20" s="43"/>
      <c r="E20" s="43"/>
      <c r="F20" s="43"/>
      <c r="G20" s="43"/>
      <c r="H20" s="43"/>
      <c r="I20" s="44"/>
      <c r="J20" s="5"/>
      <c r="K20" s="45" t="s">
        <v>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49"/>
      <c r="CE20" s="50"/>
      <c r="CF20" s="50"/>
      <c r="CG20" s="50"/>
      <c r="CH20" s="50"/>
      <c r="CI20" s="50"/>
      <c r="CJ20" s="50"/>
      <c r="CK20" s="50"/>
      <c r="CL20" s="50"/>
      <c r="CM20" s="51"/>
      <c r="CN20" s="52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  <c r="DK20" s="17"/>
    </row>
    <row r="21" spans="1:115" s="6" customFormat="1" ht="30" customHeight="1">
      <c r="A21" s="42" t="s">
        <v>11</v>
      </c>
      <c r="B21" s="43"/>
      <c r="C21" s="43"/>
      <c r="D21" s="43"/>
      <c r="E21" s="43"/>
      <c r="F21" s="43"/>
      <c r="G21" s="43"/>
      <c r="H21" s="43"/>
      <c r="I21" s="44"/>
      <c r="J21" s="5"/>
      <c r="K21" s="45" t="s">
        <v>127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49"/>
      <c r="CE21" s="50"/>
      <c r="CF21" s="50"/>
      <c r="CG21" s="50"/>
      <c r="CH21" s="50"/>
      <c r="CI21" s="50"/>
      <c r="CJ21" s="50"/>
      <c r="CK21" s="50"/>
      <c r="CL21" s="50"/>
      <c r="CM21" s="51"/>
      <c r="CN21" s="57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  <c r="DK21" s="17"/>
    </row>
    <row r="22" spans="1:115" s="6" customFormat="1" ht="15" customHeight="1">
      <c r="A22" s="42" t="s">
        <v>13</v>
      </c>
      <c r="B22" s="43"/>
      <c r="C22" s="43"/>
      <c r="D22" s="43"/>
      <c r="E22" s="43"/>
      <c r="F22" s="43"/>
      <c r="G22" s="43"/>
      <c r="H22" s="43"/>
      <c r="I22" s="44"/>
      <c r="J22" s="5"/>
      <c r="K22" s="45" t="s">
        <v>106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61"/>
      <c r="BU22" s="62"/>
      <c r="BV22" s="62"/>
      <c r="BW22" s="62"/>
      <c r="BX22" s="62"/>
      <c r="BY22" s="62"/>
      <c r="BZ22" s="62"/>
      <c r="CA22" s="62"/>
      <c r="CB22" s="62"/>
      <c r="CC22" s="63"/>
      <c r="CD22" s="58">
        <f>1886.64+11082.465</f>
        <v>12969.105</v>
      </c>
      <c r="CE22" s="59"/>
      <c r="CF22" s="59"/>
      <c r="CG22" s="59"/>
      <c r="CH22" s="59"/>
      <c r="CI22" s="59"/>
      <c r="CJ22" s="59"/>
      <c r="CK22" s="59"/>
      <c r="CL22" s="59"/>
      <c r="CM22" s="60"/>
      <c r="CN22" s="55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  <c r="DK22" s="17" t="e">
        <f t="shared" si="0"/>
        <v>#DIV/0!</v>
      </c>
    </row>
    <row r="23" spans="1:115" s="6" customFormat="1" ht="58.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4"/>
      <c r="J23" s="5"/>
      <c r="K23" s="45" t="s">
        <v>40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49"/>
      <c r="CE23" s="50"/>
      <c r="CF23" s="50"/>
      <c r="CG23" s="50"/>
      <c r="CH23" s="50"/>
      <c r="CI23" s="50"/>
      <c r="CJ23" s="50"/>
      <c r="CK23" s="50"/>
      <c r="CL23" s="50"/>
      <c r="CM23" s="51"/>
      <c r="CN23" s="55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  <c r="DK23" s="17"/>
    </row>
    <row r="24" spans="1:115" s="6" customFormat="1" ht="15" customHeight="1">
      <c r="A24" s="42" t="s">
        <v>41</v>
      </c>
      <c r="B24" s="43"/>
      <c r="C24" s="43"/>
      <c r="D24" s="43"/>
      <c r="E24" s="43"/>
      <c r="F24" s="43"/>
      <c r="G24" s="43"/>
      <c r="H24" s="43"/>
      <c r="I24" s="44"/>
      <c r="J24" s="5"/>
      <c r="K24" s="45" t="s">
        <v>12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49"/>
      <c r="CE24" s="50"/>
      <c r="CF24" s="50"/>
      <c r="CG24" s="50"/>
      <c r="CH24" s="50"/>
      <c r="CI24" s="50"/>
      <c r="CJ24" s="50"/>
      <c r="CK24" s="50"/>
      <c r="CL24" s="50"/>
      <c r="CM24" s="51"/>
      <c r="CN24" s="55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  <c r="DK24" s="17"/>
    </row>
    <row r="25" spans="1:115" s="6" customFormat="1" ht="15" customHeight="1">
      <c r="A25" s="42" t="s">
        <v>10</v>
      </c>
      <c r="B25" s="43"/>
      <c r="C25" s="43"/>
      <c r="D25" s="43"/>
      <c r="E25" s="43"/>
      <c r="F25" s="43"/>
      <c r="G25" s="43"/>
      <c r="H25" s="43"/>
      <c r="I25" s="44"/>
      <c r="J25" s="5"/>
      <c r="K25" s="45" t="s">
        <v>21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61"/>
      <c r="BU25" s="62"/>
      <c r="BV25" s="62"/>
      <c r="BW25" s="62"/>
      <c r="BX25" s="62"/>
      <c r="BY25" s="62"/>
      <c r="BZ25" s="62"/>
      <c r="CA25" s="62"/>
      <c r="CB25" s="62"/>
      <c r="CC25" s="63"/>
      <c r="CD25" s="58">
        <v>31205.36</v>
      </c>
      <c r="CE25" s="59"/>
      <c r="CF25" s="59"/>
      <c r="CG25" s="59"/>
      <c r="CH25" s="59"/>
      <c r="CI25" s="59"/>
      <c r="CJ25" s="59"/>
      <c r="CK25" s="59"/>
      <c r="CL25" s="59"/>
      <c r="CM25" s="60"/>
      <c r="CN25" s="55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  <c r="DK25" s="17" t="e">
        <f t="shared" si="0"/>
        <v>#DIV/0!</v>
      </c>
    </row>
    <row r="26" spans="1:115" s="6" customFormat="1" ht="15" customHeight="1">
      <c r="A26" s="42" t="s">
        <v>42</v>
      </c>
      <c r="B26" s="43"/>
      <c r="C26" s="43"/>
      <c r="D26" s="43"/>
      <c r="E26" s="43"/>
      <c r="F26" s="43"/>
      <c r="G26" s="43"/>
      <c r="H26" s="43"/>
      <c r="I26" s="44"/>
      <c r="J26" s="5"/>
      <c r="K26" s="45" t="s">
        <v>12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49"/>
      <c r="CE26" s="50"/>
      <c r="CF26" s="50"/>
      <c r="CG26" s="50"/>
      <c r="CH26" s="50"/>
      <c r="CI26" s="50"/>
      <c r="CJ26" s="50"/>
      <c r="CK26" s="50"/>
      <c r="CL26" s="50"/>
      <c r="CM26" s="51"/>
      <c r="CN26" s="55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  <c r="DK26" s="17"/>
    </row>
    <row r="27" spans="1:116" s="6" customFormat="1" ht="30" customHeight="1">
      <c r="A27" s="42" t="s">
        <v>14</v>
      </c>
      <c r="B27" s="43"/>
      <c r="C27" s="43"/>
      <c r="D27" s="43"/>
      <c r="E27" s="43"/>
      <c r="F27" s="43"/>
      <c r="G27" s="43"/>
      <c r="H27" s="43"/>
      <c r="I27" s="44"/>
      <c r="J27" s="5"/>
      <c r="K27" s="45" t="s">
        <v>107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64"/>
      <c r="BU27" s="65"/>
      <c r="BV27" s="65"/>
      <c r="BW27" s="65"/>
      <c r="BX27" s="65"/>
      <c r="BY27" s="65"/>
      <c r="BZ27" s="65"/>
      <c r="CA27" s="65"/>
      <c r="CB27" s="65"/>
      <c r="CC27" s="66"/>
      <c r="CD27" s="46">
        <v>44174.35</v>
      </c>
      <c r="CE27" s="47">
        <v>58860.26162310548</v>
      </c>
      <c r="CF27" s="47">
        <v>58860.26162310548</v>
      </c>
      <c r="CG27" s="47">
        <v>58860.26162310548</v>
      </c>
      <c r="CH27" s="47">
        <v>58860.26162310548</v>
      </c>
      <c r="CI27" s="47">
        <v>58860.26162310548</v>
      </c>
      <c r="CJ27" s="47">
        <v>58860.26162310548</v>
      </c>
      <c r="CK27" s="47">
        <v>58860.26162310548</v>
      </c>
      <c r="CL27" s="47">
        <v>58860.26162310548</v>
      </c>
      <c r="CM27" s="48">
        <v>58860.26162310548</v>
      </c>
      <c r="CN27" s="55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  <c r="DK27" s="17" t="e">
        <f t="shared" si="0"/>
        <v>#DIV/0!</v>
      </c>
      <c r="DL27" s="15"/>
    </row>
    <row r="28" spans="1:116" s="6" customFormat="1" ht="30" customHeight="1">
      <c r="A28" s="42" t="s">
        <v>43</v>
      </c>
      <c r="B28" s="43"/>
      <c r="C28" s="43"/>
      <c r="D28" s="43"/>
      <c r="E28" s="43"/>
      <c r="F28" s="43"/>
      <c r="G28" s="43"/>
      <c r="H28" s="43"/>
      <c r="I28" s="44"/>
      <c r="J28" s="5"/>
      <c r="K28" s="45" t="s">
        <v>108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49"/>
      <c r="CE28" s="50"/>
      <c r="CF28" s="50"/>
      <c r="CG28" s="50"/>
      <c r="CH28" s="50"/>
      <c r="CI28" s="50"/>
      <c r="CJ28" s="50"/>
      <c r="CK28" s="50"/>
      <c r="CL28" s="50"/>
      <c r="CM28" s="51"/>
      <c r="CN28" s="55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  <c r="DK28" s="17"/>
      <c r="DL28" s="16"/>
    </row>
    <row r="29" spans="1:115" s="6" customFormat="1" ht="15" customHeight="1">
      <c r="A29" s="42" t="s">
        <v>45</v>
      </c>
      <c r="B29" s="43"/>
      <c r="C29" s="43"/>
      <c r="D29" s="43"/>
      <c r="E29" s="43"/>
      <c r="F29" s="43"/>
      <c r="G29" s="43"/>
      <c r="H29" s="43"/>
      <c r="I29" s="44"/>
      <c r="J29" s="5"/>
      <c r="K29" s="45" t="s">
        <v>44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49"/>
      <c r="CE29" s="50"/>
      <c r="CF29" s="50"/>
      <c r="CG29" s="50"/>
      <c r="CH29" s="50"/>
      <c r="CI29" s="50"/>
      <c r="CJ29" s="50"/>
      <c r="CK29" s="50"/>
      <c r="CL29" s="50"/>
      <c r="CM29" s="51"/>
      <c r="CN29" s="55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  <c r="DK29" s="17"/>
    </row>
    <row r="30" spans="1:115" s="6" customFormat="1" ht="30" customHeight="1">
      <c r="A30" s="42" t="s">
        <v>109</v>
      </c>
      <c r="B30" s="43"/>
      <c r="C30" s="43"/>
      <c r="D30" s="43"/>
      <c r="E30" s="43"/>
      <c r="F30" s="43"/>
      <c r="G30" s="43"/>
      <c r="H30" s="43"/>
      <c r="I30" s="44"/>
      <c r="J30" s="5"/>
      <c r="K30" s="45" t="s">
        <v>46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49"/>
      <c r="CE30" s="50"/>
      <c r="CF30" s="50"/>
      <c r="CG30" s="50"/>
      <c r="CH30" s="50"/>
      <c r="CI30" s="50"/>
      <c r="CJ30" s="50"/>
      <c r="CK30" s="50"/>
      <c r="CL30" s="50"/>
      <c r="CM30" s="51"/>
      <c r="CN30" s="55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  <c r="DK30" s="17"/>
    </row>
    <row r="31" spans="1:115" s="6" customFormat="1" ht="45" customHeight="1">
      <c r="A31" s="42" t="s">
        <v>110</v>
      </c>
      <c r="B31" s="43"/>
      <c r="C31" s="43"/>
      <c r="D31" s="43"/>
      <c r="E31" s="43"/>
      <c r="F31" s="43"/>
      <c r="G31" s="43"/>
      <c r="H31" s="43"/>
      <c r="I31" s="44"/>
      <c r="J31" s="5"/>
      <c r="K31" s="45" t="s">
        <v>111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49"/>
      <c r="CE31" s="50"/>
      <c r="CF31" s="50"/>
      <c r="CG31" s="50"/>
      <c r="CH31" s="50"/>
      <c r="CI31" s="50"/>
      <c r="CJ31" s="50"/>
      <c r="CK31" s="50"/>
      <c r="CL31" s="50"/>
      <c r="CM31" s="51"/>
      <c r="CN31" s="55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  <c r="DK31" s="17"/>
    </row>
    <row r="32" spans="1:115" s="6" customFormat="1" ht="30" customHeight="1">
      <c r="A32" s="42" t="s">
        <v>112</v>
      </c>
      <c r="B32" s="43"/>
      <c r="C32" s="43"/>
      <c r="D32" s="43"/>
      <c r="E32" s="43"/>
      <c r="F32" s="43"/>
      <c r="G32" s="43"/>
      <c r="H32" s="43"/>
      <c r="I32" s="44"/>
      <c r="J32" s="5"/>
      <c r="K32" s="45" t="s">
        <v>113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49"/>
      <c r="CE32" s="50"/>
      <c r="CF32" s="50"/>
      <c r="CG32" s="50"/>
      <c r="CH32" s="50"/>
      <c r="CI32" s="50"/>
      <c r="CJ32" s="50"/>
      <c r="CK32" s="50"/>
      <c r="CL32" s="50"/>
      <c r="CM32" s="51"/>
      <c r="CN32" s="55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  <c r="DK32" s="17"/>
    </row>
    <row r="33" spans="1:115" s="6" customFormat="1" ht="30" customHeight="1">
      <c r="A33" s="42" t="s">
        <v>47</v>
      </c>
      <c r="B33" s="43"/>
      <c r="C33" s="43"/>
      <c r="D33" s="43"/>
      <c r="E33" s="43"/>
      <c r="F33" s="43"/>
      <c r="G33" s="43"/>
      <c r="H33" s="43"/>
      <c r="I33" s="44"/>
      <c r="J33" s="5"/>
      <c r="K33" s="45" t="s">
        <v>48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61"/>
      <c r="BU33" s="62"/>
      <c r="BV33" s="62"/>
      <c r="BW33" s="62"/>
      <c r="BX33" s="62"/>
      <c r="BY33" s="62"/>
      <c r="BZ33" s="62"/>
      <c r="CA33" s="62"/>
      <c r="CB33" s="62"/>
      <c r="CC33" s="63"/>
      <c r="CD33" s="56">
        <f>CD37+CD39+CD42</f>
        <v>23330.73</v>
      </c>
      <c r="CE33" s="50"/>
      <c r="CF33" s="50"/>
      <c r="CG33" s="50"/>
      <c r="CH33" s="50"/>
      <c r="CI33" s="50"/>
      <c r="CJ33" s="50"/>
      <c r="CK33" s="50"/>
      <c r="CL33" s="50"/>
      <c r="CM33" s="51"/>
      <c r="CN33" s="55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  <c r="DK33" s="17" t="e">
        <f t="shared" si="0"/>
        <v>#DIV/0!</v>
      </c>
    </row>
    <row r="34" spans="1:115" s="6" customFormat="1" ht="15" customHeight="1">
      <c r="A34" s="42" t="s">
        <v>49</v>
      </c>
      <c r="B34" s="43"/>
      <c r="C34" s="43"/>
      <c r="D34" s="43"/>
      <c r="E34" s="43"/>
      <c r="F34" s="43"/>
      <c r="G34" s="43"/>
      <c r="H34" s="43"/>
      <c r="I34" s="44"/>
      <c r="J34" s="5"/>
      <c r="K34" s="45" t="s">
        <v>50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/>
      <c r="BU34" s="27"/>
      <c r="BV34" s="27"/>
      <c r="BW34" s="27"/>
      <c r="BX34" s="27"/>
      <c r="BY34" s="27"/>
      <c r="BZ34" s="27"/>
      <c r="CA34" s="27"/>
      <c r="CB34" s="27"/>
      <c r="CC34" s="28"/>
      <c r="CD34" s="49"/>
      <c r="CE34" s="50"/>
      <c r="CF34" s="50"/>
      <c r="CG34" s="50"/>
      <c r="CH34" s="50"/>
      <c r="CI34" s="50"/>
      <c r="CJ34" s="50"/>
      <c r="CK34" s="50"/>
      <c r="CL34" s="50"/>
      <c r="CM34" s="51"/>
      <c r="CN34" s="55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  <c r="DK34" s="17"/>
    </row>
    <row r="35" spans="1:115" s="6" customFormat="1" ht="45" customHeight="1">
      <c r="A35" s="42" t="s">
        <v>51</v>
      </c>
      <c r="B35" s="43"/>
      <c r="C35" s="43"/>
      <c r="D35" s="43"/>
      <c r="E35" s="43"/>
      <c r="F35" s="43"/>
      <c r="G35" s="43"/>
      <c r="H35" s="43"/>
      <c r="I35" s="44"/>
      <c r="J35" s="5"/>
      <c r="K35" s="45" t="s">
        <v>52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49"/>
      <c r="CE35" s="50"/>
      <c r="CF35" s="50"/>
      <c r="CG35" s="50"/>
      <c r="CH35" s="50"/>
      <c r="CI35" s="50"/>
      <c r="CJ35" s="50"/>
      <c r="CK35" s="50"/>
      <c r="CL35" s="50"/>
      <c r="CM35" s="51"/>
      <c r="CN35" s="55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K35" s="17" t="e">
        <f t="shared" si="0"/>
        <v>#DIV/0!</v>
      </c>
    </row>
    <row r="36" spans="1:115" s="6" customFormat="1" ht="15" customHeight="1">
      <c r="A36" s="42" t="s">
        <v>53</v>
      </c>
      <c r="B36" s="43"/>
      <c r="C36" s="43"/>
      <c r="D36" s="43"/>
      <c r="E36" s="43"/>
      <c r="F36" s="43"/>
      <c r="G36" s="43"/>
      <c r="H36" s="43"/>
      <c r="I36" s="44"/>
      <c r="J36" s="5"/>
      <c r="K36" s="45" t="s">
        <v>54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49"/>
      <c r="CE36" s="50"/>
      <c r="CF36" s="50"/>
      <c r="CG36" s="50"/>
      <c r="CH36" s="50"/>
      <c r="CI36" s="50"/>
      <c r="CJ36" s="50"/>
      <c r="CK36" s="50"/>
      <c r="CL36" s="50"/>
      <c r="CM36" s="51"/>
      <c r="CN36" s="55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  <c r="DK36" s="17" t="e">
        <f t="shared" si="0"/>
        <v>#DIV/0!</v>
      </c>
    </row>
    <row r="37" spans="1:115" s="6" customFormat="1" ht="15" customHeight="1">
      <c r="A37" s="42" t="s">
        <v>55</v>
      </c>
      <c r="B37" s="43"/>
      <c r="C37" s="43"/>
      <c r="D37" s="43"/>
      <c r="E37" s="43"/>
      <c r="F37" s="43"/>
      <c r="G37" s="43"/>
      <c r="H37" s="43"/>
      <c r="I37" s="44"/>
      <c r="J37" s="5"/>
      <c r="K37" s="45" t="s">
        <v>22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61"/>
      <c r="BU37" s="62"/>
      <c r="BV37" s="62"/>
      <c r="BW37" s="62"/>
      <c r="BX37" s="62"/>
      <c r="BY37" s="62"/>
      <c r="BZ37" s="62"/>
      <c r="CA37" s="62"/>
      <c r="CB37" s="62"/>
      <c r="CC37" s="63"/>
      <c r="CD37" s="58">
        <v>9658.39</v>
      </c>
      <c r="CE37" s="59"/>
      <c r="CF37" s="59"/>
      <c r="CG37" s="59"/>
      <c r="CH37" s="59"/>
      <c r="CI37" s="59"/>
      <c r="CJ37" s="59"/>
      <c r="CK37" s="59"/>
      <c r="CL37" s="59"/>
      <c r="CM37" s="60"/>
      <c r="CN37" s="55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  <c r="DK37" s="17" t="e">
        <f t="shared" si="0"/>
        <v>#DIV/0!</v>
      </c>
    </row>
    <row r="38" spans="1:115" s="6" customFormat="1" ht="45" customHeight="1">
      <c r="A38" s="42" t="s">
        <v>56</v>
      </c>
      <c r="B38" s="43"/>
      <c r="C38" s="43"/>
      <c r="D38" s="43"/>
      <c r="E38" s="43"/>
      <c r="F38" s="43"/>
      <c r="G38" s="43"/>
      <c r="H38" s="43"/>
      <c r="I38" s="44"/>
      <c r="J38" s="5"/>
      <c r="K38" s="45" t="s">
        <v>114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49"/>
      <c r="CE38" s="50"/>
      <c r="CF38" s="50"/>
      <c r="CG38" s="50"/>
      <c r="CH38" s="50"/>
      <c r="CI38" s="50"/>
      <c r="CJ38" s="50"/>
      <c r="CK38" s="50"/>
      <c r="CL38" s="50"/>
      <c r="CM38" s="51"/>
      <c r="CN38" s="55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  <c r="DK38" s="17" t="e">
        <f t="shared" si="0"/>
        <v>#DIV/0!</v>
      </c>
    </row>
    <row r="39" spans="1:115" s="6" customFormat="1" ht="15" customHeight="1">
      <c r="A39" s="42" t="s">
        <v>57</v>
      </c>
      <c r="B39" s="43"/>
      <c r="C39" s="43"/>
      <c r="D39" s="43"/>
      <c r="E39" s="43"/>
      <c r="F39" s="43"/>
      <c r="G39" s="43"/>
      <c r="H39" s="43"/>
      <c r="I39" s="44"/>
      <c r="J39" s="5"/>
      <c r="K39" s="45" t="s">
        <v>115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61"/>
      <c r="BU39" s="62"/>
      <c r="BV39" s="62"/>
      <c r="BW39" s="62"/>
      <c r="BX39" s="62"/>
      <c r="BY39" s="62"/>
      <c r="BZ39" s="62"/>
      <c r="CA39" s="62"/>
      <c r="CB39" s="62"/>
      <c r="CC39" s="63"/>
      <c r="CD39" s="56">
        <v>12239.83</v>
      </c>
      <c r="CE39" s="50"/>
      <c r="CF39" s="50"/>
      <c r="CG39" s="50"/>
      <c r="CH39" s="50"/>
      <c r="CI39" s="50"/>
      <c r="CJ39" s="50"/>
      <c r="CK39" s="50"/>
      <c r="CL39" s="50"/>
      <c r="CM39" s="51"/>
      <c r="CN39" s="55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  <c r="DK39" s="17" t="e">
        <f t="shared" si="0"/>
        <v>#DIV/0!</v>
      </c>
    </row>
    <row r="40" spans="1:115" s="6" customFormat="1" ht="15" customHeight="1">
      <c r="A40" s="42" t="s">
        <v>58</v>
      </c>
      <c r="B40" s="43"/>
      <c r="C40" s="43"/>
      <c r="D40" s="43"/>
      <c r="E40" s="43"/>
      <c r="F40" s="43"/>
      <c r="G40" s="43"/>
      <c r="H40" s="43"/>
      <c r="I40" s="44"/>
      <c r="J40" s="5"/>
      <c r="K40" s="45" t="s">
        <v>116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8"/>
      <c r="CD40" s="49"/>
      <c r="CE40" s="50"/>
      <c r="CF40" s="50"/>
      <c r="CG40" s="50"/>
      <c r="CH40" s="50"/>
      <c r="CI40" s="50"/>
      <c r="CJ40" s="50"/>
      <c r="CK40" s="50"/>
      <c r="CL40" s="50"/>
      <c r="CM40" s="51"/>
      <c r="CN40" s="55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  <c r="DK40" s="17" t="e">
        <f t="shared" si="0"/>
        <v>#DIV/0!</v>
      </c>
    </row>
    <row r="41" spans="1:115" s="6" customFormat="1" ht="15" customHeight="1">
      <c r="A41" s="42" t="s">
        <v>62</v>
      </c>
      <c r="B41" s="43"/>
      <c r="C41" s="43"/>
      <c r="D41" s="43"/>
      <c r="E41" s="43"/>
      <c r="F41" s="43"/>
      <c r="G41" s="43"/>
      <c r="H41" s="43"/>
      <c r="I41" s="44"/>
      <c r="J41" s="5"/>
      <c r="K41" s="45" t="s">
        <v>23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49"/>
      <c r="CE41" s="50"/>
      <c r="CF41" s="50"/>
      <c r="CG41" s="50"/>
      <c r="CH41" s="50"/>
      <c r="CI41" s="50"/>
      <c r="CJ41" s="50"/>
      <c r="CK41" s="50"/>
      <c r="CL41" s="50"/>
      <c r="CM41" s="51"/>
      <c r="CN41" s="55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  <c r="DK41" s="17" t="e">
        <f t="shared" si="0"/>
        <v>#DIV/0!</v>
      </c>
    </row>
    <row r="42" spans="1:115" s="6" customFormat="1" ht="15" customHeight="1">
      <c r="A42" s="42" t="s">
        <v>117</v>
      </c>
      <c r="B42" s="43"/>
      <c r="C42" s="43"/>
      <c r="D42" s="43"/>
      <c r="E42" s="43"/>
      <c r="F42" s="43"/>
      <c r="G42" s="43"/>
      <c r="H42" s="43"/>
      <c r="I42" s="44"/>
      <c r="J42" s="5"/>
      <c r="K42" s="45" t="s">
        <v>24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/>
      <c r="BU42" s="27"/>
      <c r="BV42" s="27"/>
      <c r="BW42" s="27"/>
      <c r="BX42" s="27"/>
      <c r="BY42" s="27"/>
      <c r="BZ42" s="27"/>
      <c r="CA42" s="27"/>
      <c r="CB42" s="27"/>
      <c r="CC42" s="28"/>
      <c r="CD42" s="56">
        <v>1432.51</v>
      </c>
      <c r="CE42" s="78">
        <v>1386.621384</v>
      </c>
      <c r="CF42" s="78">
        <v>1386.621384</v>
      </c>
      <c r="CG42" s="78">
        <v>1386.621384</v>
      </c>
      <c r="CH42" s="78">
        <v>1386.621384</v>
      </c>
      <c r="CI42" s="78">
        <v>1386.621384</v>
      </c>
      <c r="CJ42" s="78">
        <v>1386.621384</v>
      </c>
      <c r="CK42" s="78">
        <v>1386.621384</v>
      </c>
      <c r="CL42" s="78">
        <v>1386.621384</v>
      </c>
      <c r="CM42" s="79">
        <v>1386.621384</v>
      </c>
      <c r="CN42" s="55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  <c r="DK42" s="17" t="e">
        <f>CD42/BT42-1</f>
        <v>#DIV/0!</v>
      </c>
    </row>
    <row r="43" spans="1:108" s="6" customFormat="1" ht="72.75" customHeight="1">
      <c r="A43" s="42" t="s">
        <v>118</v>
      </c>
      <c r="B43" s="43"/>
      <c r="C43" s="43"/>
      <c r="D43" s="43"/>
      <c r="E43" s="43"/>
      <c r="F43" s="43"/>
      <c r="G43" s="43"/>
      <c r="H43" s="43"/>
      <c r="I43" s="44"/>
      <c r="J43" s="5"/>
      <c r="K43" s="45" t="s">
        <v>59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49"/>
      <c r="CE43" s="50"/>
      <c r="CF43" s="50"/>
      <c r="CG43" s="50"/>
      <c r="CH43" s="50"/>
      <c r="CI43" s="50"/>
      <c r="CJ43" s="50"/>
      <c r="CK43" s="50"/>
      <c r="CL43" s="50"/>
      <c r="CM43" s="51"/>
      <c r="CN43" s="55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s="6" customFormat="1" ht="30" customHeight="1">
      <c r="A44" s="42" t="s">
        <v>119</v>
      </c>
      <c r="B44" s="43"/>
      <c r="C44" s="43"/>
      <c r="D44" s="43"/>
      <c r="E44" s="43"/>
      <c r="F44" s="43"/>
      <c r="G44" s="43"/>
      <c r="H44" s="43"/>
      <c r="I44" s="44"/>
      <c r="J44" s="5"/>
      <c r="K44" s="45" t="s">
        <v>60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7"/>
      <c r="BI44" s="26" t="s">
        <v>61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/>
      <c r="BU44" s="27"/>
      <c r="BV44" s="27"/>
      <c r="BW44" s="27"/>
      <c r="BX44" s="27"/>
      <c r="BY44" s="27"/>
      <c r="BZ44" s="27"/>
      <c r="CA44" s="27"/>
      <c r="CB44" s="27"/>
      <c r="CC44" s="28"/>
      <c r="CD44" s="49"/>
      <c r="CE44" s="50"/>
      <c r="CF44" s="50"/>
      <c r="CG44" s="50"/>
      <c r="CH44" s="50"/>
      <c r="CI44" s="50"/>
      <c r="CJ44" s="50"/>
      <c r="CK44" s="50"/>
      <c r="CL44" s="50"/>
      <c r="CM44" s="51"/>
      <c r="CN44" s="55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</row>
    <row r="45" spans="1:108" s="6" customFormat="1" ht="111.75" customHeight="1">
      <c r="A45" s="42" t="s">
        <v>120</v>
      </c>
      <c r="B45" s="43"/>
      <c r="C45" s="43"/>
      <c r="D45" s="43"/>
      <c r="E45" s="43"/>
      <c r="F45" s="43"/>
      <c r="G45" s="43"/>
      <c r="H45" s="43"/>
      <c r="I45" s="44"/>
      <c r="J45" s="5"/>
      <c r="K45" s="45" t="s">
        <v>63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/>
      <c r="BU45" s="27"/>
      <c r="BV45" s="27"/>
      <c r="BW45" s="27"/>
      <c r="BX45" s="27"/>
      <c r="BY45" s="27"/>
      <c r="BZ45" s="27"/>
      <c r="CA45" s="27"/>
      <c r="CB45" s="27"/>
      <c r="CC45" s="28"/>
      <c r="CD45" s="49"/>
      <c r="CE45" s="50"/>
      <c r="CF45" s="50"/>
      <c r="CG45" s="50"/>
      <c r="CH45" s="50"/>
      <c r="CI45" s="50"/>
      <c r="CJ45" s="50"/>
      <c r="CK45" s="50"/>
      <c r="CL45" s="50"/>
      <c r="CM45" s="51"/>
      <c r="CN45" s="55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</row>
    <row r="46" spans="1:108" s="6" customFormat="1" ht="30" customHeight="1">
      <c r="A46" s="42" t="s">
        <v>121</v>
      </c>
      <c r="B46" s="43"/>
      <c r="C46" s="43"/>
      <c r="D46" s="43"/>
      <c r="E46" s="43"/>
      <c r="F46" s="43"/>
      <c r="G46" s="43"/>
      <c r="H46" s="43"/>
      <c r="I46" s="44"/>
      <c r="J46" s="5"/>
      <c r="K46" s="45" t="s">
        <v>122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7"/>
      <c r="CA46" s="27"/>
      <c r="CB46" s="27"/>
      <c r="CC46" s="28"/>
      <c r="CD46" s="49"/>
      <c r="CE46" s="50"/>
      <c r="CF46" s="50"/>
      <c r="CG46" s="50"/>
      <c r="CH46" s="50"/>
      <c r="CI46" s="50"/>
      <c r="CJ46" s="50"/>
      <c r="CK46" s="50"/>
      <c r="CL46" s="50"/>
      <c r="CM46" s="51"/>
      <c r="CN46" s="55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s="6" customFormat="1" ht="45" customHeight="1">
      <c r="A47" s="42" t="s">
        <v>15</v>
      </c>
      <c r="B47" s="43"/>
      <c r="C47" s="43"/>
      <c r="D47" s="43"/>
      <c r="E47" s="43"/>
      <c r="F47" s="43"/>
      <c r="G47" s="43"/>
      <c r="H47" s="43"/>
      <c r="I47" s="44"/>
      <c r="J47" s="5"/>
      <c r="K47" s="45" t="s">
        <v>25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49"/>
      <c r="CE47" s="50"/>
      <c r="CF47" s="50"/>
      <c r="CG47" s="50"/>
      <c r="CH47" s="50"/>
      <c r="CI47" s="50"/>
      <c r="CJ47" s="50"/>
      <c r="CK47" s="50"/>
      <c r="CL47" s="50"/>
      <c r="CM47" s="51"/>
      <c r="CN47" s="55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</row>
    <row r="48" spans="1:108" s="6" customFormat="1" ht="30" customHeight="1">
      <c r="A48" s="42" t="s">
        <v>16</v>
      </c>
      <c r="B48" s="43"/>
      <c r="C48" s="43"/>
      <c r="D48" s="43"/>
      <c r="E48" s="43"/>
      <c r="F48" s="43"/>
      <c r="G48" s="43"/>
      <c r="H48" s="43"/>
      <c r="I48" s="44"/>
      <c r="J48" s="5"/>
      <c r="K48" s="45" t="s">
        <v>64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/>
      <c r="BU48" s="27"/>
      <c r="BV48" s="27"/>
      <c r="BW48" s="27"/>
      <c r="BX48" s="27"/>
      <c r="BY48" s="27"/>
      <c r="BZ48" s="27"/>
      <c r="CA48" s="27"/>
      <c r="CB48" s="27"/>
      <c r="CC48" s="28"/>
      <c r="CD48" s="49"/>
      <c r="CE48" s="50"/>
      <c r="CF48" s="50"/>
      <c r="CG48" s="50"/>
      <c r="CH48" s="50"/>
      <c r="CI48" s="50"/>
      <c r="CJ48" s="50"/>
      <c r="CK48" s="50"/>
      <c r="CL48" s="50"/>
      <c r="CM48" s="51"/>
      <c r="CN48" s="55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</row>
    <row r="49" spans="1:108" s="6" customFormat="1" ht="45" customHeight="1">
      <c r="A49" s="42" t="s">
        <v>17</v>
      </c>
      <c r="B49" s="43"/>
      <c r="C49" s="43"/>
      <c r="D49" s="43"/>
      <c r="E49" s="43"/>
      <c r="F49" s="43"/>
      <c r="G49" s="43"/>
      <c r="H49" s="43"/>
      <c r="I49" s="44"/>
      <c r="J49" s="5"/>
      <c r="K49" s="45" t="s">
        <v>65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49"/>
      <c r="CE49" s="50"/>
      <c r="CF49" s="50"/>
      <c r="CG49" s="50"/>
      <c r="CH49" s="50"/>
      <c r="CI49" s="50"/>
      <c r="CJ49" s="50"/>
      <c r="CK49" s="50"/>
      <c r="CL49" s="50"/>
      <c r="CM49" s="51"/>
      <c r="CN49" s="55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</row>
    <row r="50" spans="1:108" s="6" customFormat="1" ht="30" customHeight="1">
      <c r="A50" s="42" t="s">
        <v>7</v>
      </c>
      <c r="B50" s="43"/>
      <c r="C50" s="43"/>
      <c r="D50" s="43"/>
      <c r="E50" s="43"/>
      <c r="F50" s="43"/>
      <c r="G50" s="43"/>
      <c r="H50" s="43"/>
      <c r="I50" s="44"/>
      <c r="J50" s="5"/>
      <c r="K50" s="45" t="s">
        <v>123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7"/>
      <c r="BI50" s="26" t="s">
        <v>66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49"/>
      <c r="CE50" s="50"/>
      <c r="CF50" s="50"/>
      <c r="CG50" s="50"/>
      <c r="CH50" s="50"/>
      <c r="CI50" s="50"/>
      <c r="CJ50" s="50"/>
      <c r="CK50" s="50"/>
      <c r="CL50" s="50"/>
      <c r="CM50" s="51"/>
      <c r="CN50" s="55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</row>
    <row r="51" spans="1:108" s="6" customFormat="1" ht="60" customHeight="1">
      <c r="A51" s="42" t="s">
        <v>47</v>
      </c>
      <c r="B51" s="43"/>
      <c r="C51" s="43"/>
      <c r="D51" s="43"/>
      <c r="E51" s="43"/>
      <c r="F51" s="43"/>
      <c r="G51" s="43"/>
      <c r="H51" s="43"/>
      <c r="I51" s="44"/>
      <c r="J51" s="5"/>
      <c r="K51" s="45" t="s">
        <v>124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49"/>
      <c r="CE51" s="50"/>
      <c r="CF51" s="50"/>
      <c r="CG51" s="50"/>
      <c r="CH51" s="50"/>
      <c r="CI51" s="50"/>
      <c r="CJ51" s="50"/>
      <c r="CK51" s="50"/>
      <c r="CL51" s="50"/>
      <c r="CM51" s="51"/>
      <c r="CN51" s="55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</row>
    <row r="52" spans="1:108" s="6" customFormat="1" ht="57" customHeight="1">
      <c r="A52" s="42" t="s">
        <v>26</v>
      </c>
      <c r="B52" s="43"/>
      <c r="C52" s="43"/>
      <c r="D52" s="43"/>
      <c r="E52" s="43"/>
      <c r="F52" s="43"/>
      <c r="G52" s="43"/>
      <c r="H52" s="43"/>
      <c r="I52" s="44"/>
      <c r="J52" s="5"/>
      <c r="K52" s="45" t="s">
        <v>68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7"/>
      <c r="BI52" s="26" t="s">
        <v>38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 t="s">
        <v>38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 t="s">
        <v>38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42" t="s">
        <v>6</v>
      </c>
      <c r="B53" s="43"/>
      <c r="C53" s="43"/>
      <c r="D53" s="43"/>
      <c r="E53" s="43"/>
      <c r="F53" s="43"/>
      <c r="G53" s="43"/>
      <c r="H53" s="43"/>
      <c r="I53" s="44"/>
      <c r="J53" s="5"/>
      <c r="K53" s="45" t="s">
        <v>69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7"/>
      <c r="BI53" s="26" t="s">
        <v>70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67"/>
      <c r="BU53" s="68"/>
      <c r="BV53" s="68"/>
      <c r="BW53" s="68"/>
      <c r="BX53" s="68"/>
      <c r="BY53" s="68"/>
      <c r="BZ53" s="68"/>
      <c r="CA53" s="68"/>
      <c r="CB53" s="68"/>
      <c r="CC53" s="69"/>
      <c r="CD53" s="80">
        <v>39</v>
      </c>
      <c r="CE53" s="81"/>
      <c r="CF53" s="81"/>
      <c r="CG53" s="81"/>
      <c r="CH53" s="81"/>
      <c r="CI53" s="81"/>
      <c r="CJ53" s="81"/>
      <c r="CK53" s="81"/>
      <c r="CL53" s="81"/>
      <c r="CM53" s="82"/>
      <c r="CN53" s="55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</row>
    <row r="54" spans="1:108" s="6" customFormat="1" ht="19.5" customHeight="1">
      <c r="A54" s="42" t="s">
        <v>71</v>
      </c>
      <c r="B54" s="43"/>
      <c r="C54" s="43"/>
      <c r="D54" s="43"/>
      <c r="E54" s="43"/>
      <c r="F54" s="43"/>
      <c r="G54" s="43"/>
      <c r="H54" s="43"/>
      <c r="I54" s="44"/>
      <c r="J54" s="5"/>
      <c r="K54" s="45" t="s">
        <v>72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7"/>
      <c r="BI54" s="26" t="s">
        <v>73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67"/>
      <c r="BU54" s="68"/>
      <c r="BV54" s="68"/>
      <c r="BW54" s="68"/>
      <c r="BX54" s="68"/>
      <c r="BY54" s="68"/>
      <c r="BZ54" s="68"/>
      <c r="CA54" s="68"/>
      <c r="CB54" s="68"/>
      <c r="CC54" s="69"/>
      <c r="CD54" s="80">
        <v>513.157</v>
      </c>
      <c r="CE54" s="81"/>
      <c r="CF54" s="81"/>
      <c r="CG54" s="81"/>
      <c r="CH54" s="81"/>
      <c r="CI54" s="81"/>
      <c r="CJ54" s="81"/>
      <c r="CK54" s="81"/>
      <c r="CL54" s="81"/>
      <c r="CM54" s="82"/>
      <c r="CN54" s="55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</row>
    <row r="55" spans="1:108" s="6" customFormat="1" ht="30" customHeight="1">
      <c r="A55" s="42" t="s">
        <v>74</v>
      </c>
      <c r="B55" s="43"/>
      <c r="C55" s="43"/>
      <c r="D55" s="43"/>
      <c r="E55" s="43"/>
      <c r="F55" s="43"/>
      <c r="G55" s="43"/>
      <c r="H55" s="43"/>
      <c r="I55" s="44"/>
      <c r="J55" s="5"/>
      <c r="K55" s="45" t="s">
        <v>75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7"/>
      <c r="BI55" s="26" t="s">
        <v>73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67"/>
      <c r="BU55" s="68"/>
      <c r="BV55" s="68"/>
      <c r="BW55" s="68"/>
      <c r="BX55" s="68"/>
      <c r="BY55" s="68"/>
      <c r="BZ55" s="68"/>
      <c r="CA55" s="68"/>
      <c r="CB55" s="68"/>
      <c r="CC55" s="69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55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6" customFormat="1" ht="30" customHeight="1">
      <c r="A56" s="42" t="s">
        <v>76</v>
      </c>
      <c r="B56" s="43"/>
      <c r="C56" s="43"/>
      <c r="D56" s="43"/>
      <c r="E56" s="43"/>
      <c r="F56" s="43"/>
      <c r="G56" s="43"/>
      <c r="H56" s="43"/>
      <c r="I56" s="44"/>
      <c r="J56" s="5"/>
      <c r="K56" s="45" t="s">
        <v>77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7"/>
      <c r="BI56" s="26" t="s">
        <v>78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67"/>
      <c r="BU56" s="68"/>
      <c r="BV56" s="68"/>
      <c r="BW56" s="68"/>
      <c r="BX56" s="68"/>
      <c r="BY56" s="68"/>
      <c r="BZ56" s="68"/>
      <c r="CA56" s="68"/>
      <c r="CB56" s="68"/>
      <c r="CC56" s="69"/>
      <c r="CD56" s="26">
        <f>327.422+12.17</f>
        <v>339.59200000000004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55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</row>
    <row r="57" spans="1:108" s="6" customFormat="1" ht="30" customHeight="1">
      <c r="A57" s="42" t="s">
        <v>79</v>
      </c>
      <c r="B57" s="43"/>
      <c r="C57" s="43"/>
      <c r="D57" s="43"/>
      <c r="E57" s="43"/>
      <c r="F57" s="43"/>
      <c r="G57" s="43"/>
      <c r="H57" s="43"/>
      <c r="I57" s="44"/>
      <c r="J57" s="5"/>
      <c r="K57" s="45" t="s">
        <v>80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7"/>
      <c r="BI57" s="26" t="s">
        <v>78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67"/>
      <c r="BU57" s="68"/>
      <c r="BV57" s="68"/>
      <c r="BW57" s="68"/>
      <c r="BX57" s="68"/>
      <c r="BY57" s="68"/>
      <c r="BZ57" s="68"/>
      <c r="CA57" s="68"/>
      <c r="CB57" s="68"/>
      <c r="CC57" s="69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55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4"/>
    </row>
    <row r="58" spans="1:108" s="6" customFormat="1" ht="30" customHeight="1">
      <c r="A58" s="42" t="s">
        <v>81</v>
      </c>
      <c r="B58" s="43"/>
      <c r="C58" s="43"/>
      <c r="D58" s="43"/>
      <c r="E58" s="43"/>
      <c r="F58" s="43"/>
      <c r="G58" s="43"/>
      <c r="H58" s="43"/>
      <c r="I58" s="44"/>
      <c r="J58" s="5"/>
      <c r="K58" s="45" t="s">
        <v>82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7"/>
      <c r="BI58" s="26" t="s">
        <v>78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67"/>
      <c r="BU58" s="68"/>
      <c r="BV58" s="68"/>
      <c r="BW58" s="68"/>
      <c r="BX58" s="68"/>
      <c r="BY58" s="68"/>
      <c r="BZ58" s="68"/>
      <c r="CA58" s="68"/>
      <c r="CB58" s="68"/>
      <c r="CC58" s="69"/>
      <c r="CD58" s="26">
        <v>3100.936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55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4"/>
    </row>
    <row r="59" spans="1:108" s="6" customFormat="1" ht="30" customHeight="1">
      <c r="A59" s="42" t="s">
        <v>83</v>
      </c>
      <c r="B59" s="43"/>
      <c r="C59" s="43"/>
      <c r="D59" s="43"/>
      <c r="E59" s="43"/>
      <c r="F59" s="43"/>
      <c r="G59" s="43"/>
      <c r="H59" s="43"/>
      <c r="I59" s="44"/>
      <c r="J59" s="5"/>
      <c r="K59" s="45" t="s">
        <v>84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7"/>
      <c r="BI59" s="26" t="s">
        <v>78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67"/>
      <c r="BU59" s="68"/>
      <c r="BV59" s="68"/>
      <c r="BW59" s="68"/>
      <c r="BX59" s="68"/>
      <c r="BY59" s="68"/>
      <c r="BZ59" s="68"/>
      <c r="CA59" s="68"/>
      <c r="CB59" s="68"/>
      <c r="CC59" s="69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55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4"/>
    </row>
    <row r="60" spans="1:108" s="6" customFormat="1" ht="15" customHeight="1">
      <c r="A60" s="42" t="s">
        <v>85</v>
      </c>
      <c r="B60" s="43"/>
      <c r="C60" s="43"/>
      <c r="D60" s="43"/>
      <c r="E60" s="43"/>
      <c r="F60" s="43"/>
      <c r="G60" s="43"/>
      <c r="H60" s="43"/>
      <c r="I60" s="44"/>
      <c r="J60" s="5"/>
      <c r="K60" s="45" t="s">
        <v>86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7"/>
      <c r="BI60" s="26" t="s">
        <v>87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67"/>
      <c r="BU60" s="68"/>
      <c r="BV60" s="68"/>
      <c r="BW60" s="68"/>
      <c r="BX60" s="68"/>
      <c r="BY60" s="68"/>
      <c r="BZ60" s="68"/>
      <c r="CA60" s="68"/>
      <c r="CB60" s="68"/>
      <c r="CC60" s="69"/>
      <c r="CD60" s="26">
        <v>102.01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55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4"/>
    </row>
    <row r="61" spans="1:108" s="6" customFormat="1" ht="30" customHeight="1">
      <c r="A61" s="42" t="s">
        <v>88</v>
      </c>
      <c r="B61" s="43"/>
      <c r="C61" s="43"/>
      <c r="D61" s="43"/>
      <c r="E61" s="43"/>
      <c r="F61" s="43"/>
      <c r="G61" s="43"/>
      <c r="H61" s="43"/>
      <c r="I61" s="44"/>
      <c r="J61" s="5"/>
      <c r="K61" s="45" t="s">
        <v>89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7"/>
      <c r="BI61" s="26" t="s">
        <v>87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67"/>
      <c r="BU61" s="68"/>
      <c r="BV61" s="68"/>
      <c r="BW61" s="68"/>
      <c r="BX61" s="68"/>
      <c r="BY61" s="68"/>
      <c r="BZ61" s="68"/>
      <c r="CA61" s="68"/>
      <c r="CB61" s="68"/>
      <c r="CC61" s="69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55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4"/>
    </row>
    <row r="62" spans="1:108" s="6" customFormat="1" ht="15" customHeight="1">
      <c r="A62" s="42" t="s">
        <v>90</v>
      </c>
      <c r="B62" s="43"/>
      <c r="C62" s="43"/>
      <c r="D62" s="43"/>
      <c r="E62" s="43"/>
      <c r="F62" s="43"/>
      <c r="G62" s="43"/>
      <c r="H62" s="43"/>
      <c r="I62" s="44"/>
      <c r="J62" s="5"/>
      <c r="K62" s="45" t="s">
        <v>91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7"/>
      <c r="BI62" s="26" t="s">
        <v>67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73"/>
      <c r="BU62" s="74"/>
      <c r="BV62" s="74"/>
      <c r="BW62" s="74"/>
      <c r="BX62" s="74"/>
      <c r="BY62" s="74"/>
      <c r="BZ62" s="74"/>
      <c r="CA62" s="74"/>
      <c r="CB62" s="74"/>
      <c r="CC62" s="75"/>
      <c r="CD62" s="73">
        <v>0.9277</v>
      </c>
      <c r="CE62" s="74"/>
      <c r="CF62" s="74"/>
      <c r="CG62" s="74"/>
      <c r="CH62" s="74"/>
      <c r="CI62" s="74"/>
      <c r="CJ62" s="74"/>
      <c r="CK62" s="74"/>
      <c r="CL62" s="74"/>
      <c r="CM62" s="75"/>
      <c r="CN62" s="55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4"/>
    </row>
    <row r="63" spans="1:108" s="6" customFormat="1" ht="30" customHeight="1">
      <c r="A63" s="42" t="s">
        <v>92</v>
      </c>
      <c r="B63" s="43"/>
      <c r="C63" s="43"/>
      <c r="D63" s="43"/>
      <c r="E63" s="43"/>
      <c r="F63" s="43"/>
      <c r="G63" s="43"/>
      <c r="H63" s="43"/>
      <c r="I63" s="44"/>
      <c r="J63" s="5"/>
      <c r="K63" s="45" t="s">
        <v>93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7"/>
      <c r="BI63" s="26" t="s">
        <v>5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70">
        <v>7790.16</v>
      </c>
      <c r="CE63" s="71">
        <v>15525615.43</v>
      </c>
      <c r="CF63" s="71">
        <v>15525615.43</v>
      </c>
      <c r="CG63" s="71">
        <v>15525615.43</v>
      </c>
      <c r="CH63" s="71">
        <v>15525615.43</v>
      </c>
      <c r="CI63" s="71">
        <v>15525615.43</v>
      </c>
      <c r="CJ63" s="71">
        <v>15525615.43</v>
      </c>
      <c r="CK63" s="71">
        <v>15525615.43</v>
      </c>
      <c r="CL63" s="71">
        <v>15525615.43</v>
      </c>
      <c r="CM63" s="72">
        <v>15525615.43</v>
      </c>
      <c r="CN63" s="55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4"/>
    </row>
    <row r="64" spans="1:108" s="6" customFormat="1" ht="30" customHeight="1">
      <c r="A64" s="42" t="s">
        <v>94</v>
      </c>
      <c r="B64" s="43"/>
      <c r="C64" s="43"/>
      <c r="D64" s="43"/>
      <c r="E64" s="43"/>
      <c r="F64" s="43"/>
      <c r="G64" s="43"/>
      <c r="H64" s="43"/>
      <c r="I64" s="44"/>
      <c r="J64" s="5"/>
      <c r="K64" s="45" t="s">
        <v>95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7"/>
      <c r="BI64" s="26" t="s">
        <v>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55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4"/>
    </row>
    <row r="65" spans="1:108" s="6" customFormat="1" ht="45" customHeight="1">
      <c r="A65" s="42" t="s">
        <v>96</v>
      </c>
      <c r="B65" s="43"/>
      <c r="C65" s="43"/>
      <c r="D65" s="43"/>
      <c r="E65" s="43"/>
      <c r="F65" s="43"/>
      <c r="G65" s="43"/>
      <c r="H65" s="43"/>
      <c r="I65" s="44"/>
      <c r="J65" s="5"/>
      <c r="K65" s="45" t="s">
        <v>97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7"/>
      <c r="BI65" s="26" t="s">
        <v>67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/>
      <c r="BU65" s="27"/>
      <c r="BV65" s="27"/>
      <c r="BW65" s="27"/>
      <c r="BX65" s="27"/>
      <c r="BY65" s="27"/>
      <c r="BZ65" s="27"/>
      <c r="CA65" s="27"/>
      <c r="CB65" s="27"/>
      <c r="CC65" s="28"/>
      <c r="CD65" s="26" t="s">
        <v>38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2" t="s">
        <v>38</v>
      </c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7" s="1" customFormat="1" ht="12.75">
      <c r="G67" s="1" t="s">
        <v>18</v>
      </c>
    </row>
    <row r="68" spans="1:108" s="1" customFormat="1" ht="68.25" customHeight="1">
      <c r="A68" s="76" t="s">
        <v>98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</row>
    <row r="69" spans="1:108" s="1" customFormat="1" ht="25.5" customHeight="1">
      <c r="A69" s="76" t="s">
        <v>99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</row>
    <row r="70" spans="1:108" s="1" customFormat="1" ht="25.5" customHeight="1">
      <c r="A70" s="76" t="s">
        <v>125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</row>
    <row r="71" spans="1:108" s="1" customFormat="1" ht="25.5" customHeight="1">
      <c r="A71" s="76" t="s">
        <v>100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</row>
    <row r="72" spans="1:108" s="1" customFormat="1" ht="25.5" customHeight="1">
      <c r="A72" s="76" t="s">
        <v>101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42" sqref="B42"/>
    </sheetView>
  </sheetViews>
  <sheetFormatPr defaultColWidth="8.875" defaultRowHeight="12.75"/>
  <cols>
    <col min="1" max="1" width="8.875" style="10" customWidth="1"/>
    <col min="2" max="2" width="61.75390625" style="10" customWidth="1"/>
    <col min="3" max="3" width="20.875" style="10" customWidth="1"/>
    <col min="4" max="16384" width="8.875" style="10" customWidth="1"/>
  </cols>
  <sheetData>
    <row r="1" ht="12.75">
      <c r="B1" s="10" t="s">
        <v>150</v>
      </c>
    </row>
    <row r="2" spans="1:3" ht="12.75">
      <c r="A2" s="9" t="s">
        <v>133</v>
      </c>
      <c r="B2" s="9" t="s">
        <v>134</v>
      </c>
      <c r="C2" s="9" t="s">
        <v>135</v>
      </c>
    </row>
    <row r="3" spans="1:3" ht="12.75">
      <c r="A3" s="8" t="s">
        <v>136</v>
      </c>
      <c r="B3" s="8" t="s">
        <v>137</v>
      </c>
      <c r="C3" s="14">
        <v>35539451.78</v>
      </c>
    </row>
    <row r="4" spans="1:3" ht="12.75">
      <c r="A4" s="8" t="s">
        <v>138</v>
      </c>
      <c r="B4" s="8" t="s">
        <v>139</v>
      </c>
      <c r="C4" s="14">
        <v>11044830.69</v>
      </c>
    </row>
    <row r="5" spans="1:3" ht="12.75">
      <c r="A5" s="8" t="s">
        <v>140</v>
      </c>
      <c r="B5" s="8" t="s">
        <v>141</v>
      </c>
      <c r="C5" s="14">
        <v>1277380</v>
      </c>
    </row>
    <row r="6" spans="1:3" ht="12.75">
      <c r="A6" s="8" t="s">
        <v>142</v>
      </c>
      <c r="B6" s="8" t="s">
        <v>143</v>
      </c>
      <c r="C6" s="14">
        <v>3314692.05</v>
      </c>
    </row>
    <row r="7" spans="1:3" ht="12.75">
      <c r="A7" s="8" t="s">
        <v>144</v>
      </c>
      <c r="B7" s="8" t="s">
        <v>145</v>
      </c>
      <c r="C7" s="14">
        <v>12628195.13</v>
      </c>
    </row>
    <row r="8" spans="1:3" ht="12.75">
      <c r="A8" s="8" t="s">
        <v>146</v>
      </c>
      <c r="B8" s="8" t="s">
        <v>147</v>
      </c>
      <c r="C8" s="14">
        <v>12097928.43</v>
      </c>
    </row>
    <row r="9" spans="1:3" ht="12.75">
      <c r="A9" s="8" t="s">
        <v>148</v>
      </c>
      <c r="B9" s="8" t="s">
        <v>149</v>
      </c>
      <c r="C9" s="14">
        <v>0</v>
      </c>
    </row>
    <row r="10" spans="1:3" ht="12.75">
      <c r="A10" s="11"/>
      <c r="B10" s="12"/>
      <c r="C10" s="13">
        <v>75902478.08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2018-03-29T07:10:56Z</dcterms:modified>
  <cp:category/>
  <cp:version/>
  <cp:contentType/>
  <cp:contentStatus/>
</cp:coreProperties>
</file>