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org">[1]Титульный!$F$17</definedName>
  </definedNames>
  <calcPr calcId="152511"/>
</workbook>
</file>

<file path=xl/calcChain.xml><?xml version="1.0" encoding="utf-8"?>
<calcChain xmlns="http://schemas.openxmlformats.org/spreadsheetml/2006/main">
  <c r="D30" i="1" l="1"/>
  <c r="D8" i="1" s="1"/>
  <c r="D11" i="1"/>
  <c r="D6" i="1"/>
  <c r="A2" i="1"/>
</calcChain>
</file>

<file path=xl/sharedStrings.xml><?xml version="1.0" encoding="utf-8"?>
<sst xmlns="http://schemas.openxmlformats.org/spreadsheetml/2006/main" count="152" uniqueCount="105">
  <si>
    <t>№ п/п</t>
  </si>
  <si>
    <t>Информация, подлежащая раскрытию</t>
  </si>
  <si>
    <t>Единица измерения</t>
  </si>
  <si>
    <t>1</t>
  </si>
  <si>
    <t>2</t>
  </si>
  <si>
    <t>3</t>
  </si>
  <si>
    <t>4</t>
  </si>
  <si>
    <t>Выручка от регулируемой деятельности, в том числе по видам деятельности:</t>
  </si>
  <si>
    <t>тыс руб</t>
  </si>
  <si>
    <t>1.1</t>
  </si>
  <si>
    <t>Передача питьевой воды</t>
  </si>
  <si>
    <t xml:space="preserve">Себестоимость производимых товаров (оказываемых услуг) по регулируемому виду деятельности, включая: </t>
  </si>
  <si>
    <t>2.1</t>
  </si>
  <si>
    <t>Расходы на оплату холодной воды, приобретаемой у других организаций для последующей подачи потребителям</t>
  </si>
  <si>
    <t>2.2</t>
  </si>
  <si>
    <t>Расходы на покупаемую электрическую энергию (мощность), используемую в технологическом процессе</t>
  </si>
  <si>
    <t>2.2.1</t>
  </si>
  <si>
    <t>Средневзвешенная стоимость 1 кВт.ч (с учетом мощности)</t>
  </si>
  <si>
    <t>руб</t>
  </si>
  <si>
    <t>2.2.2</t>
  </si>
  <si>
    <t>Объем приобретения электрической энергии</t>
  </si>
  <si>
    <t>тыс кВт.ч</t>
  </si>
  <si>
    <t>2.3</t>
  </si>
  <si>
    <t>Расходы на хим.реагенты, используемые в технологическом процессе</t>
  </si>
  <si>
    <t>2.4</t>
  </si>
  <si>
    <t>Расходы на оплату труда основного производственного персонала</t>
  </si>
  <si>
    <t>2.5</t>
  </si>
  <si>
    <t>Отчисления на социальные нужды основного производственного персонала</t>
  </si>
  <si>
    <t>2.6</t>
  </si>
  <si>
    <t>Расходы на оплату труда административно-управленческого персонала</t>
  </si>
  <si>
    <t>2.7</t>
  </si>
  <si>
    <t>Отчисления на социальные нужды административно-управленческого персонала</t>
  </si>
  <si>
    <t>2.8</t>
  </si>
  <si>
    <t>Расходы на амортизацию основных производственных средств</t>
  </si>
  <si>
    <t>2.9</t>
  </si>
  <si>
    <t>Расходы на аренду имущества, используемого для осуществления регулируемого вида деятельности</t>
  </si>
  <si>
    <t>2.10</t>
  </si>
  <si>
    <t>Общепроизводственные расходы, в том числе отнесенные к ним:</t>
  </si>
  <si>
    <t>2.10.1</t>
  </si>
  <si>
    <t>Расходы на текущий ремонт</t>
  </si>
  <si>
    <t>2.10.2</t>
  </si>
  <si>
    <t>Расходы на капитальный ремонт</t>
  </si>
  <si>
    <t>2.11</t>
  </si>
  <si>
    <t>Общехозяйственные расходы, в том числе отнесенные к ним:</t>
  </si>
  <si>
    <t>2.11.1</t>
  </si>
  <si>
    <t>2.11.2</t>
  </si>
  <si>
    <t>2.12</t>
  </si>
  <si>
    <t>Расходы на капитальный и текущий ремонт основных производственных средств, в том числе:</t>
  </si>
  <si>
    <t>2.12.1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</si>
  <si>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</si>
  <si>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x</t>
  </si>
  <si>
    <t>отсутствует</t>
  </si>
  <si>
    <t>2.13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</si>
  <si>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</si>
  <si>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2.13.1</t>
  </si>
  <si>
    <t>2.14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</si>
  <si>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</si>
  <si>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2.14.1</t>
  </si>
  <si>
    <t>налоги и сборы</t>
  </si>
  <si>
    <t>2.14.2</t>
  </si>
  <si>
    <t>расходы соц.характера из прибыли</t>
  </si>
  <si>
    <t>2.14.3</t>
  </si>
  <si>
    <t>налог на имущество и землю</t>
  </si>
  <si>
    <t>Чистая прибыль, полученная от регулируемого вида деятельности, в том числе:</t>
  </si>
  <si>
    <t>3.1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</si>
  <si>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</si>
  <si>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</si>
  <si>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4.1</t>
  </si>
  <si>
    <t>За счет ввода в эксплуатацию (вывода из эксплуатации)</t>
  </si>
  <si>
    <t>4.2</t>
  </si>
  <si>
    <t>Стоимость переоценки основных фондов</t>
  </si>
  <si>
    <t>5</t>
  </si>
  <si>
    <t>Валовая прибыль (убытки) от продажи товаров и услуг по регулируемому виду деятельности</t>
  </si>
  <si>
    <t>6</t>
  </si>
  <si>
    <t>Годовая бухгалтерская отчетность, включая бухгалтерский баланс и приложения к нему**</t>
  </si>
  <si>
    <t>7</t>
  </si>
  <si>
    <t>Объем поднятой воды</t>
  </si>
  <si>
    <t>тыс м3</t>
  </si>
  <si>
    <t>8</t>
  </si>
  <si>
    <t>Объем покупной воды</t>
  </si>
  <si>
    <t>9</t>
  </si>
  <si>
    <t>Объем воды, пропущенной через очистные сооружения</t>
  </si>
  <si>
    <t>10</t>
  </si>
  <si>
    <t>Объем отпущенной потребителям воды, в том числе:</t>
  </si>
  <si>
    <t>10.1</t>
  </si>
  <si>
    <t>По приборам учета</t>
  </si>
  <si>
    <t>10.2</t>
  </si>
  <si>
    <t>Расчетным путем (по нормативам потребления)</t>
  </si>
  <si>
    <t>11</t>
  </si>
  <si>
    <t>Потери воды в сетях</t>
  </si>
  <si>
    <t>%</t>
  </si>
  <si>
    <t>12</t>
  </si>
  <si>
    <t>Среднесписочная численность основного производственного персонала</t>
  </si>
  <si>
    <t xml:space="preserve"> чел</t>
  </si>
  <si>
    <t>13</t>
  </si>
  <si>
    <t>Удельный расход электроэнергии на подачу воды в сеть</t>
  </si>
  <si>
    <t>тыс кВт.ч/тыс м3</t>
  </si>
  <si>
    <t>14</t>
  </si>
  <si>
    <t>Расход воды на собственные нужды (процент объема отпуска воды потребителям), в том числе:</t>
  </si>
  <si>
    <t>14.1</t>
  </si>
  <si>
    <t>Хозяйственно-бытовые</t>
  </si>
  <si>
    <t>15</t>
  </si>
  <si>
    <t>Показатели использования производственных объектов (по объему перекачки) по отношению к пиковому дню отчетного года</t>
  </si>
  <si>
    <t>Информация об основных показателях финансово-хозяйственной деятельности регулируемой организации (передача питьевой воды)</t>
  </si>
  <si>
    <t>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</si>
</sst>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u/>
      <sz val="9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4" fillId="0" borderId="0" applyBorder="0">
      <alignment horizontal="center" vertical="center" wrapText="1"/>
    </xf>
    <xf numFmtId="0" fontId="5" fillId="0" borderId="4" applyBorder="0">
      <alignment horizontal="center" vertical="center" wrapText="1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7" fillId="0" borderId="0" xfId="1" applyFont="1" applyFill="1" applyBorder="1" applyAlignment="1" applyProtection="1">
      <alignment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3" xfId="4" applyFont="1" applyFill="1" applyBorder="1" applyAlignment="1" applyProtection="1">
      <alignment horizontal="center" vertical="center" wrapText="1"/>
    </xf>
    <xf numFmtId="0" fontId="7" fillId="0" borderId="5" xfId="4" applyFont="1" applyFill="1" applyBorder="1" applyAlignment="1" applyProtection="1">
      <alignment horizontal="center" vertical="center" wrapText="1"/>
    </xf>
    <xf numFmtId="49" fontId="7" fillId="0" borderId="6" xfId="4" applyNumberFormat="1" applyFont="1" applyFill="1" applyBorder="1" applyAlignment="1" applyProtection="1">
      <alignment horizontal="center" vertical="center" wrapText="1"/>
    </xf>
    <xf numFmtId="49" fontId="7" fillId="0" borderId="7" xfId="1" applyNumberFormat="1" applyFont="1" applyFill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left" vertical="center" wrapText="1"/>
    </xf>
    <xf numFmtId="0" fontId="7" fillId="0" borderId="8" xfId="1" applyFont="1" applyFill="1" applyBorder="1" applyAlignment="1" applyProtection="1">
      <alignment horizontal="center" vertical="center" wrapText="1"/>
    </xf>
    <xf numFmtId="4" fontId="7" fillId="0" borderId="9" xfId="1" applyNumberFormat="1" applyFont="1" applyFill="1" applyBorder="1" applyAlignment="1" applyProtection="1">
      <alignment horizontal="right" vertical="center" wrapText="1"/>
    </xf>
    <xf numFmtId="49" fontId="1" fillId="0" borderId="10" xfId="1" applyNumberFormat="1" applyFont="1" applyFill="1" applyBorder="1" applyAlignment="1" applyProtection="1">
      <alignment horizontal="center" vertical="center" wrapText="1"/>
    </xf>
    <xf numFmtId="49" fontId="1" fillId="0" borderId="10" xfId="1" applyNumberFormat="1" applyFont="1" applyFill="1" applyBorder="1" applyAlignment="1" applyProtection="1">
      <alignment horizontal="left" vertical="center" wrapText="1" indent="1"/>
      <protection locked="0"/>
    </xf>
    <xf numFmtId="0" fontId="1" fillId="0" borderId="10" xfId="1" applyFont="1" applyFill="1" applyBorder="1" applyAlignment="1" applyProtection="1">
      <alignment horizontal="center" vertical="center" wrapText="1"/>
    </xf>
    <xf numFmtId="4" fontId="7" fillId="0" borderId="10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8" xfId="1" applyFont="1" applyFill="1" applyBorder="1" applyAlignment="1" applyProtection="1">
      <alignment horizontal="left" vertical="center" wrapText="1" indent="1"/>
    </xf>
    <xf numFmtId="4" fontId="7" fillId="0" borderId="9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8" xfId="1" applyFont="1" applyFill="1" applyBorder="1" applyAlignment="1" applyProtection="1">
      <alignment horizontal="left" vertical="center" wrapText="1" indent="2"/>
    </xf>
    <xf numFmtId="164" fontId="7" fillId="0" borderId="9" xfId="1" applyNumberFormat="1" applyFont="1" applyFill="1" applyBorder="1" applyAlignment="1" applyProtection="1">
      <alignment horizontal="right" vertical="center" wrapText="1"/>
      <protection locked="0"/>
    </xf>
    <xf numFmtId="49" fontId="7" fillId="0" borderId="9" xfId="5" applyNumberFormat="1" applyFont="1" applyFill="1" applyBorder="1" applyAlignment="1" applyProtection="1">
      <alignment horizontal="center" vertical="center" wrapText="1"/>
    </xf>
    <xf numFmtId="49" fontId="1" fillId="0" borderId="10" xfId="1" applyNumberFormat="1" applyFont="1" applyFill="1" applyBorder="1" applyAlignment="1" applyProtection="1">
      <alignment horizontal="left" vertical="center" wrapText="1" indent="2"/>
      <protection locked="0"/>
    </xf>
    <xf numFmtId="49" fontId="10" fillId="0" borderId="9" xfId="6" applyNumberFormat="1" applyFont="1" applyFill="1" applyBorder="1" applyAlignment="1" applyProtection="1">
      <alignment horizontal="left" vertical="center" wrapText="1"/>
      <protection locked="0"/>
    </xf>
    <xf numFmtId="164" fontId="7" fillId="0" borderId="9" xfId="1" applyNumberFormat="1" applyFont="1" applyFill="1" applyBorder="1" applyAlignment="1" applyProtection="1">
      <alignment horizontal="right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7" fillId="0" borderId="2" xfId="3" applyFont="1" applyFill="1" applyBorder="1" applyAlignment="1" applyProtection="1">
      <alignment horizontal="center" vertical="center" wrapText="1"/>
    </xf>
  </cellXfs>
  <cellStyles count="7">
    <cellStyle name="Гиперссылка" xfId="6" builtinId="8"/>
    <cellStyle name="Заголовок" xfId="3"/>
    <cellStyle name="ЗаголовокСтолбца" xfId="4"/>
    <cellStyle name="Обычный" xfId="0" builtinId="0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HVS%20&#1090;&#1088;&#1072;&#1085;&#1089;&#1087;&#1086;&#1088;&#1090;&#1080;&#1088;&#1086;&#1074;&#1082;&#1072;%20&#1087;&#1080;&#1090;.&#1074;&#1086;&#1076;&#1099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Приказ №129"/>
      <sheetName val="Комментарии"/>
      <sheetName val="Проверка"/>
      <sheetName val="AllSheetsInThisWorkbook"/>
      <sheetName val="printForm_129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workbookViewId="0">
      <selection activeCell="F15" sqref="F15"/>
    </sheetView>
  </sheetViews>
  <sheetFormatPr defaultRowHeight="15" x14ac:dyDescent="0.25"/>
  <cols>
    <col min="1" max="1" width="6.85546875" customWidth="1"/>
    <col min="2" max="2" width="32" customWidth="1"/>
    <col min="3" max="3" width="14.7109375" customWidth="1"/>
    <col min="4" max="4" width="15.7109375" customWidth="1"/>
  </cols>
  <sheetData>
    <row r="1" spans="1:4" ht="39.75" customHeight="1" x14ac:dyDescent="0.25">
      <c r="A1" s="24" t="s">
        <v>103</v>
      </c>
      <c r="B1" s="24"/>
      <c r="C1" s="24"/>
      <c r="D1" s="24"/>
    </row>
    <row r="2" spans="1:4" ht="30" customHeight="1" x14ac:dyDescent="0.25">
      <c r="A2" s="25" t="str">
        <f>IF(org=0,"Не определено",org)</f>
        <v>Публичное акционерное общество "Корпорация ВСМПО-АВИСМА", г. Верхняя Салда</v>
      </c>
      <c r="B2" s="25"/>
      <c r="C2" s="25"/>
      <c r="D2" s="25"/>
    </row>
    <row r="3" spans="1:4" x14ac:dyDescent="0.25">
      <c r="A3" s="1"/>
      <c r="B3" s="2"/>
      <c r="C3" s="2"/>
      <c r="D3" s="3"/>
    </row>
    <row r="4" spans="1:4" ht="23.25" thickBot="1" x14ac:dyDescent="0.3">
      <c r="A4" s="4" t="s">
        <v>0</v>
      </c>
      <c r="B4" s="5" t="s">
        <v>1</v>
      </c>
      <c r="C4" s="6" t="s">
        <v>2</v>
      </c>
      <c r="D4" s="5" t="s">
        <v>104</v>
      </c>
    </row>
    <row r="5" spans="1:4" ht="15.75" thickTop="1" x14ac:dyDescent="0.25">
      <c r="A5" s="7" t="s">
        <v>3</v>
      </c>
      <c r="B5" s="7" t="s">
        <v>4</v>
      </c>
      <c r="C5" s="7" t="s">
        <v>5</v>
      </c>
      <c r="D5" s="7" t="s">
        <v>6</v>
      </c>
    </row>
    <row r="6" spans="1:4" ht="33.75" x14ac:dyDescent="0.25">
      <c r="A6" s="8" t="s">
        <v>3</v>
      </c>
      <c r="B6" s="9" t="s">
        <v>7</v>
      </c>
      <c r="C6" s="10" t="s">
        <v>8</v>
      </c>
      <c r="D6" s="11">
        <f>SUM(D7:D7)</f>
        <v>32.00949</v>
      </c>
    </row>
    <row r="7" spans="1:4" x14ac:dyDescent="0.25">
      <c r="A7" s="12" t="s">
        <v>9</v>
      </c>
      <c r="B7" s="13" t="s">
        <v>10</v>
      </c>
      <c r="C7" s="14" t="s">
        <v>8</v>
      </c>
      <c r="D7" s="15">
        <v>32.00949</v>
      </c>
    </row>
    <row r="8" spans="1:4" ht="45" x14ac:dyDescent="0.25">
      <c r="A8" s="8" t="s">
        <v>4</v>
      </c>
      <c r="B8" s="9" t="s">
        <v>11</v>
      </c>
      <c r="C8" s="10" t="s">
        <v>8</v>
      </c>
      <c r="D8" s="11">
        <f>SUM(D9:D10)+SUM(D13:D20)+D23+D26+D28+D30</f>
        <v>15273.267</v>
      </c>
    </row>
    <row r="9" spans="1:4" ht="45" x14ac:dyDescent="0.25">
      <c r="A9" s="8" t="s">
        <v>12</v>
      </c>
      <c r="B9" s="16" t="s">
        <v>13</v>
      </c>
      <c r="C9" s="10" t="s">
        <v>8</v>
      </c>
      <c r="D9" s="17">
        <v>0</v>
      </c>
    </row>
    <row r="10" spans="1:4" ht="45" x14ac:dyDescent="0.25">
      <c r="A10" s="8" t="s">
        <v>14</v>
      </c>
      <c r="B10" s="16" t="s">
        <v>15</v>
      </c>
      <c r="C10" s="10" t="s">
        <v>8</v>
      </c>
      <c r="D10" s="17">
        <v>579.77</v>
      </c>
    </row>
    <row r="11" spans="1:4" ht="22.5" x14ac:dyDescent="0.25">
      <c r="A11" s="8" t="s">
        <v>16</v>
      </c>
      <c r="B11" s="18" t="s">
        <v>17</v>
      </c>
      <c r="C11" s="10" t="s">
        <v>18</v>
      </c>
      <c r="D11" s="17">
        <f>D10/D12</f>
        <v>2.8900065798656112</v>
      </c>
    </row>
    <row r="12" spans="1:4" ht="22.5" x14ac:dyDescent="0.25">
      <c r="A12" s="8" t="s">
        <v>19</v>
      </c>
      <c r="B12" s="18" t="s">
        <v>20</v>
      </c>
      <c r="C12" s="10" t="s">
        <v>21</v>
      </c>
      <c r="D12" s="19">
        <v>200.61199999999999</v>
      </c>
    </row>
    <row r="13" spans="1:4" ht="33.75" x14ac:dyDescent="0.25">
      <c r="A13" s="8" t="s">
        <v>22</v>
      </c>
      <c r="B13" s="16" t="s">
        <v>23</v>
      </c>
      <c r="C13" s="10" t="s">
        <v>8</v>
      </c>
      <c r="D13" s="17">
        <v>0</v>
      </c>
    </row>
    <row r="14" spans="1:4" ht="33.75" x14ac:dyDescent="0.25">
      <c r="A14" s="8" t="s">
        <v>24</v>
      </c>
      <c r="B14" s="16" t="s">
        <v>25</v>
      </c>
      <c r="C14" s="10" t="s">
        <v>8</v>
      </c>
      <c r="D14" s="17">
        <v>3050.1239999999998</v>
      </c>
    </row>
    <row r="15" spans="1:4" ht="33.75" x14ac:dyDescent="0.25">
      <c r="A15" s="8" t="s">
        <v>26</v>
      </c>
      <c r="B15" s="16" t="s">
        <v>27</v>
      </c>
      <c r="C15" s="10" t="s">
        <v>8</v>
      </c>
      <c r="D15" s="17">
        <v>943.76</v>
      </c>
    </row>
    <row r="16" spans="1:4" ht="33.75" x14ac:dyDescent="0.25">
      <c r="A16" s="8" t="s">
        <v>28</v>
      </c>
      <c r="B16" s="16" t="s">
        <v>29</v>
      </c>
      <c r="C16" s="10" t="s">
        <v>8</v>
      </c>
      <c r="D16" s="17">
        <v>2358.73</v>
      </c>
    </row>
    <row r="17" spans="1:4" ht="33.75" x14ac:dyDescent="0.25">
      <c r="A17" s="8" t="s">
        <v>30</v>
      </c>
      <c r="B17" s="16" t="s">
        <v>31</v>
      </c>
      <c r="C17" s="10" t="s">
        <v>8</v>
      </c>
      <c r="D17" s="17">
        <v>633.36</v>
      </c>
    </row>
    <row r="18" spans="1:4" ht="22.5" x14ac:dyDescent="0.25">
      <c r="A18" s="8" t="s">
        <v>32</v>
      </c>
      <c r="B18" s="16" t="s">
        <v>33</v>
      </c>
      <c r="C18" s="10" t="s">
        <v>8</v>
      </c>
      <c r="D18" s="17">
        <v>771.72</v>
      </c>
    </row>
    <row r="19" spans="1:4" ht="33.75" x14ac:dyDescent="0.25">
      <c r="A19" s="8" t="s">
        <v>34</v>
      </c>
      <c r="B19" s="16" t="s">
        <v>35</v>
      </c>
      <c r="C19" s="10" t="s">
        <v>8</v>
      </c>
      <c r="D19" s="17">
        <v>0</v>
      </c>
    </row>
    <row r="20" spans="1:4" ht="22.5" x14ac:dyDescent="0.25">
      <c r="A20" s="8" t="s">
        <v>36</v>
      </c>
      <c r="B20" s="16" t="s">
        <v>37</v>
      </c>
      <c r="C20" s="10" t="s">
        <v>8</v>
      </c>
      <c r="D20" s="17">
        <v>3097.9430000000002</v>
      </c>
    </row>
    <row r="21" spans="1:4" x14ac:dyDescent="0.25">
      <c r="A21" s="8" t="s">
        <v>38</v>
      </c>
      <c r="B21" s="18" t="s">
        <v>39</v>
      </c>
      <c r="C21" s="10" t="s">
        <v>8</v>
      </c>
      <c r="D21" s="17">
        <v>0</v>
      </c>
    </row>
    <row r="22" spans="1:4" x14ac:dyDescent="0.25">
      <c r="A22" s="8" t="s">
        <v>40</v>
      </c>
      <c r="B22" s="18" t="s">
        <v>41</v>
      </c>
      <c r="C22" s="10" t="s">
        <v>8</v>
      </c>
      <c r="D22" s="17">
        <v>0</v>
      </c>
    </row>
    <row r="23" spans="1:4" ht="22.5" x14ac:dyDescent="0.25">
      <c r="A23" s="8" t="s">
        <v>42</v>
      </c>
      <c r="B23" s="16" t="s">
        <v>43</v>
      </c>
      <c r="C23" s="10" t="s">
        <v>8</v>
      </c>
      <c r="D23" s="17">
        <v>4.04</v>
      </c>
    </row>
    <row r="24" spans="1:4" x14ac:dyDescent="0.25">
      <c r="A24" s="8" t="s">
        <v>44</v>
      </c>
      <c r="B24" s="18" t="s">
        <v>39</v>
      </c>
      <c r="C24" s="10" t="s">
        <v>8</v>
      </c>
      <c r="D24" s="17">
        <v>0</v>
      </c>
    </row>
    <row r="25" spans="1:4" x14ac:dyDescent="0.25">
      <c r="A25" s="8" t="s">
        <v>45</v>
      </c>
      <c r="B25" s="18" t="s">
        <v>41</v>
      </c>
      <c r="C25" s="10" t="s">
        <v>8</v>
      </c>
      <c r="D25" s="17">
        <v>0</v>
      </c>
    </row>
    <row r="26" spans="1:4" ht="45" x14ac:dyDescent="0.25">
      <c r="A26" s="8" t="s">
        <v>46</v>
      </c>
      <c r="B26" s="16" t="s">
        <v>47</v>
      </c>
      <c r="C26" s="10" t="s">
        <v>8</v>
      </c>
      <c r="D26" s="17">
        <v>2762.95</v>
      </c>
    </row>
    <row r="27" spans="1:4" ht="78.75" customHeight="1" x14ac:dyDescent="0.25">
      <c r="A27" s="8" t="s">
        <v>48</v>
      </c>
      <c r="B27" s="18" t="s">
        <v>49</v>
      </c>
      <c r="C27" s="10" t="s">
        <v>50</v>
      </c>
      <c r="D27" s="20" t="s">
        <v>51</v>
      </c>
    </row>
    <row r="28" spans="1:4" ht="67.5" x14ac:dyDescent="0.25">
      <c r="A28" s="8" t="s">
        <v>52</v>
      </c>
      <c r="B28" s="16" t="s">
        <v>53</v>
      </c>
      <c r="C28" s="10" t="s">
        <v>8</v>
      </c>
      <c r="D28" s="17">
        <v>0</v>
      </c>
    </row>
    <row r="29" spans="1:4" ht="80.25" customHeight="1" x14ac:dyDescent="0.25">
      <c r="A29" s="8" t="s">
        <v>54</v>
      </c>
      <c r="B29" s="18" t="s">
        <v>49</v>
      </c>
      <c r="C29" s="10" t="s">
        <v>50</v>
      </c>
      <c r="D29" s="20" t="s">
        <v>51</v>
      </c>
    </row>
    <row r="30" spans="1:4" ht="145.5" customHeight="1" x14ac:dyDescent="0.25">
      <c r="A30" s="8" t="s">
        <v>55</v>
      </c>
      <c r="B30" s="16" t="s">
        <v>56</v>
      </c>
      <c r="C30" s="10" t="s">
        <v>8</v>
      </c>
      <c r="D30" s="11">
        <f>SUM(D31:D33)</f>
        <v>1070.8699999999999</v>
      </c>
    </row>
    <row r="31" spans="1:4" x14ac:dyDescent="0.25">
      <c r="A31" s="12" t="s">
        <v>57</v>
      </c>
      <c r="B31" s="21" t="s">
        <v>58</v>
      </c>
      <c r="C31" s="14" t="s">
        <v>8</v>
      </c>
      <c r="D31" s="15">
        <v>6.44</v>
      </c>
    </row>
    <row r="32" spans="1:4" ht="30" x14ac:dyDescent="0.25">
      <c r="A32" s="12" t="s">
        <v>59</v>
      </c>
      <c r="B32" s="21" t="s">
        <v>60</v>
      </c>
      <c r="C32" s="14" t="s">
        <v>8</v>
      </c>
      <c r="D32" s="15">
        <v>793.65</v>
      </c>
    </row>
    <row r="33" spans="1:4" x14ac:dyDescent="0.25">
      <c r="A33" s="12" t="s">
        <v>61</v>
      </c>
      <c r="B33" s="21" t="s">
        <v>62</v>
      </c>
      <c r="C33" s="14" t="s">
        <v>8</v>
      </c>
      <c r="D33" s="15">
        <v>270.77999999999997</v>
      </c>
    </row>
    <row r="34" spans="1:4" ht="33.75" x14ac:dyDescent="0.25">
      <c r="A34" s="8" t="s">
        <v>5</v>
      </c>
      <c r="B34" s="9" t="s">
        <v>63</v>
      </c>
      <c r="C34" s="10" t="s">
        <v>8</v>
      </c>
      <c r="D34" s="17">
        <v>0</v>
      </c>
    </row>
    <row r="35" spans="1:4" ht="56.25" x14ac:dyDescent="0.25">
      <c r="A35" s="8" t="s">
        <v>64</v>
      </c>
      <c r="B35" s="16" t="s">
        <v>65</v>
      </c>
      <c r="C35" s="10" t="s">
        <v>8</v>
      </c>
      <c r="D35" s="17">
        <v>0</v>
      </c>
    </row>
    <row r="36" spans="1:4" ht="56.25" x14ac:dyDescent="0.25">
      <c r="A36" s="8" t="s">
        <v>6</v>
      </c>
      <c r="B36" s="9" t="s">
        <v>66</v>
      </c>
      <c r="C36" s="10" t="s">
        <v>8</v>
      </c>
      <c r="D36" s="17">
        <v>7012.07</v>
      </c>
    </row>
    <row r="37" spans="1:4" ht="22.5" x14ac:dyDescent="0.25">
      <c r="A37" s="8" t="s">
        <v>67</v>
      </c>
      <c r="B37" s="16" t="s">
        <v>68</v>
      </c>
      <c r="C37" s="10" t="s">
        <v>8</v>
      </c>
      <c r="D37" s="17">
        <v>7012.07</v>
      </c>
    </row>
    <row r="38" spans="1:4" ht="22.5" x14ac:dyDescent="0.25">
      <c r="A38" s="8" t="s">
        <v>69</v>
      </c>
      <c r="B38" s="16" t="s">
        <v>70</v>
      </c>
      <c r="C38" s="10" t="s">
        <v>8</v>
      </c>
      <c r="D38" s="17">
        <v>0</v>
      </c>
    </row>
    <row r="39" spans="1:4" ht="33.75" x14ac:dyDescent="0.25">
      <c r="A39" s="8" t="s">
        <v>71</v>
      </c>
      <c r="B39" s="9" t="s">
        <v>72</v>
      </c>
      <c r="C39" s="10" t="s">
        <v>8</v>
      </c>
      <c r="D39" s="17">
        <v>-4.12</v>
      </c>
    </row>
    <row r="40" spans="1:4" ht="33.75" x14ac:dyDescent="0.25">
      <c r="A40" s="8" t="s">
        <v>73</v>
      </c>
      <c r="B40" s="9" t="s">
        <v>74</v>
      </c>
      <c r="C40" s="10" t="s">
        <v>50</v>
      </c>
      <c r="D40" s="22"/>
    </row>
    <row r="41" spans="1:4" x14ac:dyDescent="0.25">
      <c r="A41" s="8" t="s">
        <v>75</v>
      </c>
      <c r="B41" s="9" t="s">
        <v>76</v>
      </c>
      <c r="C41" s="10" t="s">
        <v>77</v>
      </c>
      <c r="D41" s="17">
        <v>5505.34</v>
      </c>
    </row>
    <row r="42" spans="1:4" x14ac:dyDescent="0.25">
      <c r="A42" s="8" t="s">
        <v>78</v>
      </c>
      <c r="B42" s="9" t="s">
        <v>79</v>
      </c>
      <c r="C42" s="10" t="s">
        <v>77</v>
      </c>
      <c r="D42" s="19">
        <v>5505.34</v>
      </c>
    </row>
    <row r="43" spans="1:4" ht="22.5" x14ac:dyDescent="0.25">
      <c r="A43" s="8" t="s">
        <v>80</v>
      </c>
      <c r="B43" s="9" t="s">
        <v>81</v>
      </c>
      <c r="C43" s="10" t="s">
        <v>77</v>
      </c>
      <c r="D43" s="19">
        <v>0</v>
      </c>
    </row>
    <row r="44" spans="1:4" ht="22.5" x14ac:dyDescent="0.25">
      <c r="A44" s="8" t="s">
        <v>82</v>
      </c>
      <c r="B44" s="9" t="s">
        <v>83</v>
      </c>
      <c r="C44" s="10" t="s">
        <v>77</v>
      </c>
      <c r="D44" s="23">
        <v>45.1</v>
      </c>
    </row>
    <row r="45" spans="1:4" x14ac:dyDescent="0.25">
      <c r="A45" s="8" t="s">
        <v>84</v>
      </c>
      <c r="B45" s="16" t="s">
        <v>85</v>
      </c>
      <c r="C45" s="10" t="s">
        <v>77</v>
      </c>
      <c r="D45" s="19">
        <v>45.1</v>
      </c>
    </row>
    <row r="46" spans="1:4" ht="22.5" x14ac:dyDescent="0.25">
      <c r="A46" s="8" t="s">
        <v>86</v>
      </c>
      <c r="B46" s="16" t="s">
        <v>87</v>
      </c>
      <c r="C46" s="10" t="s">
        <v>77</v>
      </c>
      <c r="D46" s="19">
        <v>0</v>
      </c>
    </row>
    <row r="47" spans="1:4" x14ac:dyDescent="0.25">
      <c r="A47" s="8" t="s">
        <v>88</v>
      </c>
      <c r="B47" s="9" t="s">
        <v>89</v>
      </c>
      <c r="C47" s="10" t="s">
        <v>90</v>
      </c>
      <c r="D47" s="17">
        <v>10</v>
      </c>
    </row>
    <row r="48" spans="1:4" ht="33.75" x14ac:dyDescent="0.25">
      <c r="A48" s="8" t="s">
        <v>91</v>
      </c>
      <c r="B48" s="9" t="s">
        <v>92</v>
      </c>
      <c r="C48" s="10" t="s">
        <v>93</v>
      </c>
      <c r="D48" s="17">
        <v>11</v>
      </c>
    </row>
    <row r="49" spans="1:4" ht="22.5" x14ac:dyDescent="0.25">
      <c r="A49" s="8" t="s">
        <v>94</v>
      </c>
      <c r="B49" s="9" t="s">
        <v>95</v>
      </c>
      <c r="C49" s="10" t="s">
        <v>96</v>
      </c>
      <c r="D49" s="17">
        <v>3.5999999999999997E-2</v>
      </c>
    </row>
    <row r="50" spans="1:4" ht="33.75" x14ac:dyDescent="0.25">
      <c r="A50" s="8" t="s">
        <v>97</v>
      </c>
      <c r="B50" s="9" t="s">
        <v>98</v>
      </c>
      <c r="C50" s="10" t="s">
        <v>90</v>
      </c>
      <c r="D50" s="17">
        <v>0.82</v>
      </c>
    </row>
    <row r="51" spans="1:4" x14ac:dyDescent="0.25">
      <c r="A51" s="8" t="s">
        <v>99</v>
      </c>
      <c r="B51" s="16" t="s">
        <v>100</v>
      </c>
      <c r="C51" s="10" t="s">
        <v>90</v>
      </c>
      <c r="D51" s="17">
        <v>0.82</v>
      </c>
    </row>
    <row r="52" spans="1:4" ht="45" x14ac:dyDescent="0.25">
      <c r="A52" s="8" t="s">
        <v>101</v>
      </c>
      <c r="B52" s="9" t="s">
        <v>102</v>
      </c>
      <c r="C52" s="10" t="s">
        <v>90</v>
      </c>
      <c r="D52" s="17">
        <v>0</v>
      </c>
    </row>
  </sheetData>
  <mergeCells count="2">
    <mergeCell ref="A1:D1"/>
    <mergeCell ref="A2:D2"/>
  </mergeCells>
  <dataValidations count="6">
    <dataValidation type="decimal" allowBlank="1" showErrorMessage="1" errorTitle="Ошибка" error="Допускается ввод только действительных чисел!" sqref="D3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D36:D37 D39">
      <formula1>-9.99999999999999E+37</formula1>
      <formula2>9.99999999999999E+37</formula2>
    </dataValidation>
    <dataValidation type="decimal" allowBlank="1" showErrorMessage="1" errorTitle="Ошибка" error="Допускается ввод от 0 до 100%!" sqref="D47 D50:D52">
      <formula1>0</formula1>
      <formula2>100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D40">
      <formula1>900</formula1>
    </dataValidation>
    <dataValidation type="decimal" allowBlank="1" showErrorMessage="1" errorTitle="Ошибка" error="Допускается ввод только неотрицательных чисел!" sqref="D9:D26 D41:D43 D45:D46 D48:D49 D28 D7 D38 D35 D31:D3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B7 B31:B33">
      <formula1>900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2019-05-08T11:21:40Z</dcterms:modified>
</cp:coreProperties>
</file>